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9040" windowHeight="15840" tabRatio="885" firstSheet="1" activeTab="1"/>
  </bookViews>
  <sheets>
    <sheet name="Лист1" sheetId="8" state="hidden" r:id="rId1"/>
    <sheet name="SANITA" sheetId="3" r:id="rId2"/>
  </sheets>
  <definedNames>
    <definedName name="_xlnm._FilterDatabase" localSheetId="1" hidden="1">SANITA!$B$15:$E$31</definedName>
    <definedName name="Excel_BuiltIn_Print_Area_1">#REF!</definedName>
    <definedName name="Excel_BuiltIn_Print_Area_1_1">#REF!</definedName>
    <definedName name="Excel_BuiltIn_Print_Area_2">#REF!</definedName>
    <definedName name="Excel_BuiltIn_Print_Area_3">#REF!</definedName>
    <definedName name="Excel_BuiltIn_Print_Area_3_1">#REF!</definedName>
    <definedName name="Excel_BuiltIn_Print_Area_4">#REF!</definedName>
    <definedName name="Excel_BuiltIn_Print_Area_4_1">#REF!</definedName>
    <definedName name="Excel_BuiltIn_Print_Area_5">#REF!</definedName>
    <definedName name="_xlnm.Print_Area" localSheetId="1">SANITA!$A$2:$E$30</definedName>
  </definedNames>
  <calcPr calcId="144525"/>
</workbook>
</file>

<file path=xl/calcChain.xml><?xml version="1.0" encoding="utf-8"?>
<calcChain xmlns="http://schemas.openxmlformats.org/spreadsheetml/2006/main">
  <c r="E29" i="3" l="1"/>
  <c r="D29" i="3" l="1"/>
  <c r="E28" i="3"/>
  <c r="E26" i="3"/>
  <c r="E25" i="3"/>
  <c r="E24" i="3"/>
  <c r="E23" i="3"/>
  <c r="E27" i="3"/>
  <c r="D27" i="3" l="1"/>
  <c r="D23" i="3"/>
  <c r="D24" i="3"/>
  <c r="D25" i="3"/>
  <c r="D26" i="3"/>
  <c r="D28" i="3"/>
  <c r="I5" i="8" l="1"/>
  <c r="I6" i="8"/>
  <c r="I7" i="8"/>
  <c r="I4" i="8"/>
  <c r="H8" i="8"/>
  <c r="I8" i="8" l="1"/>
</calcChain>
</file>

<file path=xl/sharedStrings.xml><?xml version="1.0" encoding="utf-8"?>
<sst xmlns="http://schemas.openxmlformats.org/spreadsheetml/2006/main" count="59" uniqueCount="59">
  <si>
    <t>Наименование</t>
  </si>
  <si>
    <t>№ п/п</t>
  </si>
  <si>
    <t>База</t>
  </si>
  <si>
    <t>Требуемая цена</t>
  </si>
  <si>
    <t>Разница</t>
  </si>
  <si>
    <t>Веер</t>
  </si>
  <si>
    <t>Лада</t>
  </si>
  <si>
    <t>Аттика</t>
  </si>
  <si>
    <t>Формат</t>
  </si>
  <si>
    <t>Олкичество</t>
  </si>
  <si>
    <t>Унитаз-компакт Fest Comfort Белый S1</t>
  </si>
  <si>
    <t>WC.CC/Fest/2-DM/WHT.G/S1</t>
  </si>
  <si>
    <t>Унитаз-компакт Best Comfort Белый S1</t>
  </si>
  <si>
    <t>WC.CC/Best/2-DM/WHT.G/S1</t>
  </si>
  <si>
    <t>Унитаз-компакт Art Comfort Белый S1</t>
  </si>
  <si>
    <t>WC.CC/Art/2-DM/WHT.G/S1</t>
  </si>
  <si>
    <t>Унитаз-компакт Next Comfort Белый S1</t>
  </si>
  <si>
    <t>WC.CC/Next/2-DM/WHT.G/S1</t>
  </si>
  <si>
    <t>Унитаз-компакт Next Slim Белый S1</t>
  </si>
  <si>
    <t>WC.CC/Next/2-SlimDM/WHT.G/S1</t>
  </si>
  <si>
    <t>Унитаз-компакт Classic Basic Белый S1</t>
  </si>
  <si>
    <t>WC.CC/Classic/2-TM/WHT.G/S1</t>
  </si>
  <si>
    <t>Унитаз-компакт Classic Comfort Белый S1</t>
  </si>
  <si>
    <t>WC.CC/Classic/2-DM/WHT.G/S1</t>
  </si>
  <si>
    <t>Артикул</t>
  </si>
  <si>
    <t>SANITA</t>
  </si>
  <si>
    <t>Унитаз-компакт Аттика Стандарт Белый S1</t>
  </si>
  <si>
    <t>Унитаз-компакт Идеал Стандарт Белый S1</t>
  </si>
  <si>
    <t>Унитаз-компакт Кама Стандарт Белый S1</t>
  </si>
  <si>
    <t>Унитаз-компакт Лада Стандарт Белый S1</t>
  </si>
  <si>
    <t>Унитаз-компакт Нева Стандарт Белый S1</t>
  </si>
  <si>
    <t>Унитаз-компакт Самарский Стандарт Белый S1</t>
  </si>
  <si>
    <t>Унитаз-компакт Формат Стандарт Белый S1</t>
  </si>
  <si>
    <t>Унитаз-компакт Эталон Стандарт Белый S1</t>
  </si>
  <si>
    <t>Умывальник пьедестальный Самарский 57 ВКС Белый S1</t>
  </si>
  <si>
    <t>WC.CC/Attica/1-P/WHT.G/S1</t>
  </si>
  <si>
    <t>WC.CC/Ideal/1-P/WHT.G/S1</t>
  </si>
  <si>
    <t>WC.CC/Kama/1-P/WHT.G/S1</t>
  </si>
  <si>
    <t>WC.CC/Lada/1-P/WHT.G/S1</t>
  </si>
  <si>
    <t>WC.CC/Neva/1-P/WHT.G/S1</t>
  </si>
  <si>
    <t>WC.CC/Samarsky/1-P/WHT.G/S1</t>
  </si>
  <si>
    <t>WC.CC/Format/1-P/WHT.G/S1</t>
  </si>
  <si>
    <t>WC.CC/Etalon/1-P/WHT.G/S1</t>
  </si>
  <si>
    <t>WB.PD/Samarsky/57-C/WHT.G/S1</t>
  </si>
  <si>
    <t>Пьедестал Аттика_24 Белый S1</t>
  </si>
  <si>
    <t>Умывальник мебельный Аттика 50 ВКС Белый S1</t>
  </si>
  <si>
    <t>Умывальник мебельный Лагуна 65 ВКС Белый S1</t>
  </si>
  <si>
    <t>Умывальник мебельный Реал 56 ВКС Белый S1</t>
  </si>
  <si>
    <t>Умывальник пьедестальный Эталон 55 ВКС Белый S1</t>
  </si>
  <si>
    <t>Унитаз-компакт Стандарт Стандарт Белый S1</t>
  </si>
  <si>
    <t>PD.FS/Attica_24/N/WHT.G/S1</t>
  </si>
  <si>
    <t>WB.FN/Attica/50-C/WHT.G/S1</t>
  </si>
  <si>
    <t>WB.FN/Laguna/65-C/WHT.G/S1</t>
  </si>
  <si>
    <t>WB.FN/Real/56-C/WHT.G/S1</t>
  </si>
  <si>
    <t>WB.PD/Etalon/55-C/WHT.G/S1</t>
  </si>
  <si>
    <t>WC.CC/Standart/1-P/WHT.G/S1</t>
  </si>
  <si>
    <t>Акция "Лето в кармане"</t>
  </si>
  <si>
    <t>Рекомендованная розничная цена на полке в магазине, руб. с НДС</t>
  </si>
  <si>
    <t>Рекомендованная оптовая цена , руб. с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</si>
</sst>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Museo Sans Cyrl 700"/>
      <family val="3"/>
    </font>
    <font>
      <sz val="12"/>
      <name val="Museo Sans Cyrl 700"/>
      <family val="3"/>
    </font>
    <font>
      <sz val="18"/>
      <name val="Museo Sans Cyrl 700"/>
      <family val="3"/>
      <charset val="204"/>
    </font>
    <font>
      <b/>
      <sz val="2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8"/>
      <name val="Times New Roman"/>
      <family val="1"/>
      <charset val="204"/>
    </font>
    <font>
      <sz val="14"/>
      <name val="Museo Sans Cyrl 700"/>
      <family val="3"/>
    </font>
    <font>
      <b/>
      <sz val="24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60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9" fontId="0" fillId="0" borderId="0" xfId="0" applyNumberFormat="1"/>
    <xf numFmtId="37" fontId="0" fillId="0" borderId="0" xfId="0" applyNumberFormat="1"/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5" xfId="3" applyFont="1" applyBorder="1" applyAlignment="1">
      <alignment horizontal="right" vertical="center" wrapText="1"/>
    </xf>
    <xf numFmtId="0" fontId="15" fillId="0" borderId="6" xfId="3" applyFont="1" applyBorder="1" applyAlignment="1">
      <alignment horizontal="right" vertical="center" wrapText="1"/>
    </xf>
    <xf numFmtId="0" fontId="9" fillId="0" borderId="0" xfId="3" applyFont="1" applyAlignment="1">
      <alignment horizontal="left" vertical="center" wrapText="1"/>
    </xf>
    <xf numFmtId="0" fontId="9" fillId="0" borderId="5" xfId="3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4" borderId="1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5" xfId="3" applyFont="1" applyFill="1" applyBorder="1" applyAlignment="1">
      <alignment horizontal="right" vertical="center" wrapText="1"/>
    </xf>
    <xf numFmtId="0" fontId="15" fillId="4" borderId="6" xfId="3" applyFont="1" applyFill="1" applyBorder="1" applyAlignment="1">
      <alignment horizontal="right" vertical="center" wrapText="1"/>
    </xf>
    <xf numFmtId="0" fontId="15" fillId="0" borderId="14" xfId="3" applyFont="1" applyBorder="1" applyAlignment="1">
      <alignment horizontal="right" vertical="center" wrapText="1"/>
    </xf>
    <xf numFmtId="0" fontId="16" fillId="0" borderId="0" xfId="0" applyFont="1" applyAlignment="1">
      <alignment vertical="center"/>
    </xf>
    <xf numFmtId="0" fontId="9" fillId="0" borderId="14" xfId="3" applyFont="1" applyBorder="1" applyAlignment="1">
      <alignment horizontal="center" vertical="center" wrapText="1"/>
    </xf>
    <xf numFmtId="0" fontId="15" fillId="0" borderId="18" xfId="3" applyFont="1" applyBorder="1" applyAlignment="1">
      <alignment horizontal="right" vertical="center" wrapText="1"/>
    </xf>
    <xf numFmtId="0" fontId="9" fillId="0" borderId="15" xfId="3" applyFont="1" applyBorder="1" applyAlignment="1">
      <alignment horizontal="center" vertical="center" wrapText="1"/>
    </xf>
    <xf numFmtId="0" fontId="15" fillId="0" borderId="11" xfId="0" applyFont="1" applyBorder="1" applyAlignment="1">
      <alignment horizontal="left" vertical="center"/>
    </xf>
    <xf numFmtId="0" fontId="15" fillId="0" borderId="11" xfId="0" applyFont="1" applyBorder="1" applyAlignment="1">
      <alignment horizontal="center" vertical="center"/>
    </xf>
    <xf numFmtId="0" fontId="15" fillId="0" borderId="17" xfId="3" applyFont="1" applyBorder="1" applyAlignment="1">
      <alignment horizontal="right" vertical="center" wrapText="1"/>
    </xf>
    <xf numFmtId="0" fontId="9" fillId="0" borderId="2" xfId="3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/>
    </xf>
    <xf numFmtId="0" fontId="15" fillId="0" borderId="2" xfId="3" applyFont="1" applyBorder="1" applyAlignment="1">
      <alignment horizontal="right" vertical="center" wrapText="1"/>
    </xf>
    <xf numFmtId="0" fontId="15" fillId="0" borderId="4" xfId="3" applyFont="1" applyBorder="1" applyAlignment="1">
      <alignment horizontal="right" vertical="center" wrapText="1"/>
    </xf>
    <xf numFmtId="0" fontId="17" fillId="0" borderId="0" xfId="3" applyFont="1" applyAlignment="1">
      <alignment vertical="center" wrapText="1"/>
    </xf>
    <xf numFmtId="9" fontId="17" fillId="0" borderId="0" xfId="3" applyNumberFormat="1" applyFont="1" applyAlignment="1">
      <alignment vertical="center" wrapText="1"/>
    </xf>
    <xf numFmtId="0" fontId="12" fillId="0" borderId="0" xfId="3" applyFont="1" applyAlignment="1">
      <alignment horizontal="left" vertical="center" wrapText="1"/>
    </xf>
    <xf numFmtId="0" fontId="15" fillId="0" borderId="20" xfId="3" applyFont="1" applyBorder="1" applyAlignment="1">
      <alignment horizontal="right" vertical="center" wrapText="1"/>
    </xf>
    <xf numFmtId="0" fontId="15" fillId="0" borderId="21" xfId="3" applyFont="1" applyBorder="1" applyAlignment="1">
      <alignment horizontal="right" vertical="center" wrapText="1"/>
    </xf>
    <xf numFmtId="0" fontId="15" fillId="0" borderId="22" xfId="3" applyFont="1" applyBorder="1" applyAlignment="1">
      <alignment horizontal="right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0" fontId="7" fillId="0" borderId="5" xfId="3" applyFont="1" applyBorder="1" applyAlignment="1">
      <alignment horizontal="center" vertical="center" wrapText="1"/>
    </xf>
    <xf numFmtId="0" fontId="7" fillId="0" borderId="15" xfId="3" applyFont="1" applyBorder="1" applyAlignment="1">
      <alignment horizontal="center" vertical="center" wrapText="1"/>
    </xf>
    <xf numFmtId="0" fontId="7" fillId="0" borderId="12" xfId="3" applyFont="1" applyBorder="1" applyAlignment="1">
      <alignment horizontal="center" vertical="center" wrapText="1"/>
    </xf>
    <xf numFmtId="0" fontId="7" fillId="0" borderId="10" xfId="3" applyFont="1" applyBorder="1" applyAlignment="1">
      <alignment horizontal="center" vertical="center" wrapText="1"/>
    </xf>
    <xf numFmtId="0" fontId="7" fillId="0" borderId="11" xfId="3" applyFont="1" applyBorder="1" applyAlignment="1">
      <alignment horizontal="center" vertical="center" wrapText="1"/>
    </xf>
    <xf numFmtId="0" fontId="8" fillId="0" borderId="12" xfId="3" applyFont="1" applyBorder="1" applyAlignment="1">
      <alignment horizontal="center" vertical="center" wrapText="1"/>
    </xf>
    <xf numFmtId="0" fontId="8" fillId="0" borderId="10" xfId="3" applyFont="1" applyBorder="1" applyAlignment="1">
      <alignment horizontal="center" vertical="center" wrapText="1"/>
    </xf>
    <xf numFmtId="0" fontId="8" fillId="0" borderId="11" xfId="3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_Лист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121226</xdr:colOff>
      <xdr:row>0</xdr:row>
      <xdr:rowOff>155866</xdr:rowOff>
    </xdr:from>
    <xdr:to>
      <xdr:col>1</xdr:col>
      <xdr:colOff>5489863</xdr:colOff>
      <xdr:row>1</xdr:row>
      <xdr:rowOff>340066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408" y="155866"/>
          <a:ext cx="5368637" cy="6864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I9"/>
  <sheetViews>
    <sheetView workbookViewId="0">
      <selection activeCell="G9" sqref="G9"/>
    </sheetView>
  </sheetViews>
  <sheetFormatPr defaultRowHeight="12.75"/>
  <cols>
    <col min="7" max="7" width="15" bestFit="1" customWidth="1"/>
    <col min="8" max="8" width="15" customWidth="1"/>
  </cols>
  <sheetData>
    <row r="3" spans="4:9">
      <c r="E3" t="s">
        <v>2</v>
      </c>
      <c r="F3" s="5">
        <v>-0.05</v>
      </c>
      <c r="G3" t="s">
        <v>3</v>
      </c>
      <c r="H3" t="s">
        <v>9</v>
      </c>
      <c r="I3" t="s">
        <v>4</v>
      </c>
    </row>
    <row r="4" spans="4:9">
      <c r="D4" t="s">
        <v>5</v>
      </c>
      <c r="E4" s="6">
        <v>722</v>
      </c>
      <c r="F4" s="6">
        <v>685.9</v>
      </c>
      <c r="G4" s="6">
        <v>628.14</v>
      </c>
      <c r="H4" s="6">
        <v>219</v>
      </c>
      <c r="I4" s="6">
        <f>G4*H4-F4*H4</f>
        <v>-12649.440000000002</v>
      </c>
    </row>
    <row r="5" spans="4:9">
      <c r="D5" t="s">
        <v>6</v>
      </c>
      <c r="E5" s="6">
        <v>662</v>
      </c>
      <c r="F5" s="6">
        <v>628.9</v>
      </c>
      <c r="G5" s="6">
        <v>677.73</v>
      </c>
      <c r="H5" s="6">
        <v>20</v>
      </c>
      <c r="I5" s="6">
        <f t="shared" ref="I5:I7" si="0">G5*H5-F5*H5</f>
        <v>976.60000000000036</v>
      </c>
    </row>
    <row r="6" spans="4:9">
      <c r="D6" t="s">
        <v>7</v>
      </c>
      <c r="E6" s="6">
        <v>833</v>
      </c>
      <c r="F6" s="6">
        <v>791.35</v>
      </c>
      <c r="G6" s="6">
        <v>724.71</v>
      </c>
      <c r="H6" s="6">
        <v>1214</v>
      </c>
      <c r="I6" s="6">
        <f t="shared" si="0"/>
        <v>-80900.959999999963</v>
      </c>
    </row>
    <row r="7" spans="4:9">
      <c r="D7" t="s">
        <v>8</v>
      </c>
      <c r="E7" s="6">
        <v>2758</v>
      </c>
      <c r="F7" s="6">
        <v>2620.1</v>
      </c>
      <c r="G7" s="6">
        <v>2781.39</v>
      </c>
      <c r="H7" s="6">
        <v>1214</v>
      </c>
      <c r="I7" s="6">
        <f t="shared" si="0"/>
        <v>195806.06000000006</v>
      </c>
    </row>
    <row r="8" spans="4:9">
      <c r="E8" s="6"/>
      <c r="F8" s="6"/>
      <c r="G8" s="6"/>
      <c r="H8" s="6">
        <f>SUM(H4:H7)</f>
        <v>2667</v>
      </c>
      <c r="I8" s="6">
        <f>SUM(I4:I7)</f>
        <v>103232.2600000001</v>
      </c>
    </row>
    <row r="9" spans="4:9">
      <c r="E9" s="6"/>
      <c r="F9" s="6"/>
      <c r="G9" s="6"/>
      <c r="H9" s="6"/>
      <c r="I9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14999847407452621"/>
    <pageSetUpPr fitToPage="1"/>
  </sheetPr>
  <dimension ref="A1:H141"/>
  <sheetViews>
    <sheetView showGridLines="0" tabSelected="1" zoomScale="55" zoomScaleNormal="55" zoomScaleSheetLayoutView="40" workbookViewId="0">
      <pane ySplit="6" topLeftCell="A7" activePane="bottomLeft" state="frozen"/>
      <selection activeCell="A2" sqref="A2"/>
      <selection pane="bottomLeft" activeCell="A30" sqref="A30"/>
    </sheetView>
  </sheetViews>
  <sheetFormatPr defaultRowHeight="23.25" zeroHeight="1"/>
  <cols>
    <col min="1" max="1" width="8.42578125" style="4" bestFit="1" customWidth="1"/>
    <col min="2" max="2" width="85" style="4" customWidth="1"/>
    <col min="3" max="3" width="56.5703125" style="16" customWidth="1"/>
    <col min="4" max="5" width="24" style="10" customWidth="1"/>
    <col min="6" max="6" width="22.85546875" style="1" customWidth="1"/>
    <col min="7" max="7" width="24.85546875" style="1" customWidth="1"/>
    <col min="8" max="16384" width="9.140625" style="1"/>
  </cols>
  <sheetData>
    <row r="1" spans="1:8" ht="39.75" customHeight="1"/>
    <row r="2" spans="1:8" ht="39.75" customHeight="1">
      <c r="D2" s="8"/>
      <c r="E2" s="8"/>
    </row>
    <row r="3" spans="1:8" ht="39.75" customHeight="1" thickBot="1">
      <c r="B3" s="13" t="s">
        <v>56</v>
      </c>
      <c r="C3" s="36"/>
      <c r="D3" s="34"/>
      <c r="E3" s="35">
        <v>7.0000000000000007E-2</v>
      </c>
    </row>
    <row r="4" spans="1:8" s="2" customFormat="1" ht="30" customHeight="1">
      <c r="A4" s="51" t="s">
        <v>1</v>
      </c>
      <c r="B4" s="54" t="s">
        <v>0</v>
      </c>
      <c r="C4" s="57" t="s">
        <v>24</v>
      </c>
      <c r="D4" s="45"/>
      <c r="E4" s="46"/>
    </row>
    <row r="5" spans="1:8" s="3" customFormat="1" ht="15.75" customHeight="1">
      <c r="A5" s="52"/>
      <c r="B5" s="55"/>
      <c r="C5" s="58"/>
      <c r="D5" s="47" t="s">
        <v>57</v>
      </c>
      <c r="E5" s="49" t="s">
        <v>58</v>
      </c>
    </row>
    <row r="6" spans="1:8" s="3" customFormat="1" ht="108.75" customHeight="1" thickBot="1">
      <c r="A6" s="53"/>
      <c r="B6" s="56"/>
      <c r="C6" s="59"/>
      <c r="D6" s="48"/>
      <c r="E6" s="50"/>
    </row>
    <row r="7" spans="1:8" s="3" customFormat="1" ht="48.75" customHeight="1" thickBot="1">
      <c r="A7" s="42" t="s">
        <v>25</v>
      </c>
      <c r="B7" s="43"/>
      <c r="C7" s="43"/>
      <c r="D7" s="44"/>
      <c r="E7" s="44"/>
    </row>
    <row r="8" spans="1:8" s="2" customFormat="1" ht="50.1" customHeight="1">
      <c r="A8" s="30">
        <v>1</v>
      </c>
      <c r="B8" s="31" t="s">
        <v>44</v>
      </c>
      <c r="C8" s="40" t="s">
        <v>50</v>
      </c>
      <c r="D8" s="32">
        <v>1450</v>
      </c>
      <c r="E8" s="33">
        <v>1110</v>
      </c>
      <c r="F8" s="7"/>
      <c r="H8" s="23"/>
    </row>
    <row r="9" spans="1:8" s="2" customFormat="1" ht="50.1" customHeight="1">
      <c r="A9" s="14">
        <v>2</v>
      </c>
      <c r="B9" s="15" t="s">
        <v>45</v>
      </c>
      <c r="C9" s="17" t="s">
        <v>51</v>
      </c>
      <c r="D9" s="11">
        <v>2040</v>
      </c>
      <c r="E9" s="12">
        <v>1570</v>
      </c>
      <c r="F9" s="7"/>
    </row>
    <row r="10" spans="1:8" s="2" customFormat="1" ht="50.1" customHeight="1">
      <c r="A10" s="24">
        <v>3</v>
      </c>
      <c r="B10" s="15" t="s">
        <v>46</v>
      </c>
      <c r="C10" s="17" t="s">
        <v>52</v>
      </c>
      <c r="D10" s="11">
        <v>3000</v>
      </c>
      <c r="E10" s="12">
        <v>2310</v>
      </c>
      <c r="F10" s="7"/>
    </row>
    <row r="11" spans="1:8" s="2" customFormat="1" ht="50.1" customHeight="1">
      <c r="A11" s="14">
        <v>4</v>
      </c>
      <c r="B11" s="15" t="s">
        <v>47</v>
      </c>
      <c r="C11" s="17" t="s">
        <v>53</v>
      </c>
      <c r="D11" s="11">
        <v>2250</v>
      </c>
      <c r="E11" s="12">
        <v>1730</v>
      </c>
      <c r="F11" s="7"/>
    </row>
    <row r="12" spans="1:8" s="2" customFormat="1" ht="50.1" customHeight="1">
      <c r="A12" s="24">
        <v>5</v>
      </c>
      <c r="B12" s="15" t="s">
        <v>34</v>
      </c>
      <c r="C12" s="17" t="s">
        <v>43</v>
      </c>
      <c r="D12" s="11">
        <v>2040</v>
      </c>
      <c r="E12" s="12">
        <v>1570</v>
      </c>
      <c r="F12" s="7"/>
    </row>
    <row r="13" spans="1:8" s="2" customFormat="1" ht="50.1" customHeight="1">
      <c r="A13" s="14">
        <v>6</v>
      </c>
      <c r="B13" s="15" t="s">
        <v>48</v>
      </c>
      <c r="C13" s="17" t="s">
        <v>54</v>
      </c>
      <c r="D13" s="11">
        <v>2040</v>
      </c>
      <c r="E13" s="12">
        <v>1570</v>
      </c>
      <c r="F13" s="7"/>
    </row>
    <row r="14" spans="1:8" s="2" customFormat="1" ht="50.1" customHeight="1">
      <c r="A14" s="14">
        <v>7</v>
      </c>
      <c r="B14" s="15" t="s">
        <v>26</v>
      </c>
      <c r="C14" s="17" t="s">
        <v>35</v>
      </c>
      <c r="D14" s="11">
        <v>6420</v>
      </c>
      <c r="E14" s="12">
        <v>4940</v>
      </c>
      <c r="F14" s="7"/>
    </row>
    <row r="15" spans="1:8" s="2" customFormat="1" ht="50.1" customHeight="1">
      <c r="A15" s="14">
        <v>8</v>
      </c>
      <c r="B15" s="15" t="s">
        <v>27</v>
      </c>
      <c r="C15" s="41" t="s">
        <v>36</v>
      </c>
      <c r="D15" s="39">
        <v>6420</v>
      </c>
      <c r="E15" s="25">
        <v>4940</v>
      </c>
      <c r="F15" s="7"/>
    </row>
    <row r="16" spans="1:8" s="2" customFormat="1" ht="50.1" customHeight="1">
      <c r="A16" s="14">
        <v>9</v>
      </c>
      <c r="B16" s="15" t="s">
        <v>28</v>
      </c>
      <c r="C16" s="17" t="s">
        <v>37</v>
      </c>
      <c r="D16" s="37">
        <v>6420</v>
      </c>
      <c r="E16" s="12">
        <v>4940</v>
      </c>
      <c r="F16" s="7"/>
    </row>
    <row r="17" spans="1:6" s="2" customFormat="1" ht="50.1" customHeight="1">
      <c r="A17" s="24">
        <v>10</v>
      </c>
      <c r="B17" s="15" t="s">
        <v>29</v>
      </c>
      <c r="C17" s="17" t="s">
        <v>38</v>
      </c>
      <c r="D17" s="37">
        <v>6420</v>
      </c>
      <c r="E17" s="12">
        <v>4940</v>
      </c>
      <c r="F17" s="7"/>
    </row>
    <row r="18" spans="1:6" s="2" customFormat="1" ht="50.1" customHeight="1">
      <c r="A18" s="14">
        <v>11</v>
      </c>
      <c r="B18" s="15" t="s">
        <v>30</v>
      </c>
      <c r="C18" s="17" t="s">
        <v>39</v>
      </c>
      <c r="D18" s="37">
        <v>6420</v>
      </c>
      <c r="E18" s="12">
        <v>4940</v>
      </c>
      <c r="F18" s="7"/>
    </row>
    <row r="19" spans="1:6" s="2" customFormat="1" ht="50.1" customHeight="1">
      <c r="A19" s="14">
        <v>12</v>
      </c>
      <c r="B19" s="15" t="s">
        <v>31</v>
      </c>
      <c r="C19" s="17" t="s">
        <v>40</v>
      </c>
      <c r="D19" s="37">
        <v>6420</v>
      </c>
      <c r="E19" s="12">
        <v>4940</v>
      </c>
      <c r="F19" s="7"/>
    </row>
    <row r="20" spans="1:6" s="2" customFormat="1" ht="50.1" customHeight="1">
      <c r="A20" s="24">
        <v>13</v>
      </c>
      <c r="B20" s="15" t="s">
        <v>49</v>
      </c>
      <c r="C20" s="17" t="s">
        <v>55</v>
      </c>
      <c r="D20" s="37">
        <v>6420</v>
      </c>
      <c r="E20" s="12">
        <v>4940</v>
      </c>
      <c r="F20" s="7"/>
    </row>
    <row r="21" spans="1:6" s="2" customFormat="1" ht="50.1" customHeight="1">
      <c r="A21" s="14">
        <v>14</v>
      </c>
      <c r="B21" s="15" t="s">
        <v>32</v>
      </c>
      <c r="C21" s="17" t="s">
        <v>41</v>
      </c>
      <c r="D21" s="37">
        <v>6420</v>
      </c>
      <c r="E21" s="12">
        <v>4940</v>
      </c>
      <c r="F21" s="7"/>
    </row>
    <row r="22" spans="1:6" s="2" customFormat="1" ht="50.1" customHeight="1" thickBot="1">
      <c r="A22" s="26">
        <v>15</v>
      </c>
      <c r="B22" s="27" t="s">
        <v>33</v>
      </c>
      <c r="C22" s="28" t="s">
        <v>42</v>
      </c>
      <c r="D22" s="38">
        <v>6420</v>
      </c>
      <c r="E22" s="29">
        <v>4940</v>
      </c>
      <c r="F22" s="7"/>
    </row>
    <row r="23" spans="1:6" s="2" customFormat="1" ht="50.1" hidden="1" customHeight="1">
      <c r="A23" s="24">
        <v>5</v>
      </c>
      <c r="B23" s="15" t="s">
        <v>10</v>
      </c>
      <c r="C23" s="17" t="s">
        <v>11</v>
      </c>
      <c r="D23" s="22" t="e">
        <f>CEILING(E23/(1-#REF!),10)</f>
        <v>#REF!</v>
      </c>
      <c r="E23" s="25" t="e">
        <f>CEILING((#REF!+(#REF!*$E$3))*1.2,10)</f>
        <v>#REF!</v>
      </c>
      <c r="F23" s="7"/>
    </row>
    <row r="24" spans="1:6" s="2" customFormat="1" ht="50.1" hidden="1" customHeight="1">
      <c r="A24" s="14">
        <v>6</v>
      </c>
      <c r="B24" s="15" t="s">
        <v>12</v>
      </c>
      <c r="C24" s="17" t="s">
        <v>13</v>
      </c>
      <c r="D24" s="11" t="e">
        <f>CEILING(E24/(1-#REF!),10)</f>
        <v>#REF!</v>
      </c>
      <c r="E24" s="12" t="e">
        <f>CEILING((#REF!+(#REF!*$E$3))*1.2,10)</f>
        <v>#REF!</v>
      </c>
      <c r="F24" s="7"/>
    </row>
    <row r="25" spans="1:6" s="2" customFormat="1" ht="50.1" hidden="1" customHeight="1">
      <c r="A25" s="14">
        <v>7</v>
      </c>
      <c r="B25" s="18" t="s">
        <v>14</v>
      </c>
      <c r="C25" s="19" t="s">
        <v>15</v>
      </c>
      <c r="D25" s="20" t="e">
        <f>CEILING(E25/(1-#REF!),10)</f>
        <v>#REF!</v>
      </c>
      <c r="E25" s="21" t="e">
        <f>CEILING((#REF!+(#REF!*$E$3))*1.2,10)</f>
        <v>#REF!</v>
      </c>
      <c r="F25" s="7"/>
    </row>
    <row r="26" spans="1:6" s="2" customFormat="1" ht="50.1" hidden="1" customHeight="1">
      <c r="A26" s="14">
        <v>8</v>
      </c>
      <c r="B26" s="18" t="s">
        <v>16</v>
      </c>
      <c r="C26" s="19" t="s">
        <v>17</v>
      </c>
      <c r="D26" s="20" t="e">
        <f>CEILING(E26/(1-#REF!),10)</f>
        <v>#REF!</v>
      </c>
      <c r="E26" s="21" t="e">
        <f>CEILING((#REF!+(#REF!*$E$3))*1.2,10)</f>
        <v>#REF!</v>
      </c>
      <c r="F26" s="7"/>
    </row>
    <row r="27" spans="1:6" s="2" customFormat="1" ht="50.1" hidden="1" customHeight="1">
      <c r="A27" s="14">
        <v>9</v>
      </c>
      <c r="B27" s="18" t="s">
        <v>18</v>
      </c>
      <c r="C27" s="19" t="s">
        <v>19</v>
      </c>
      <c r="D27" s="20" t="e">
        <f>CEILING(E27/(1-#REF!),10)</f>
        <v>#REF!</v>
      </c>
      <c r="E27" s="21" t="e">
        <f>CEILING((#REF!+(#REF!*$E$3))*1.2,10)</f>
        <v>#REF!</v>
      </c>
      <c r="F27" s="7"/>
    </row>
    <row r="28" spans="1:6" s="2" customFormat="1" ht="50.1" hidden="1" customHeight="1">
      <c r="A28" s="14">
        <v>10</v>
      </c>
      <c r="B28" s="15" t="s">
        <v>20</v>
      </c>
      <c r="C28" s="17" t="s">
        <v>21</v>
      </c>
      <c r="D28" s="11" t="e">
        <f>CEILING(E28/(1-#REF!),10)</f>
        <v>#REF!</v>
      </c>
      <c r="E28" s="12" t="e">
        <f>CEILING((#REF!+(#REF!*$E$3))*1.2,10)</f>
        <v>#REF!</v>
      </c>
      <c r="F28" s="7"/>
    </row>
    <row r="29" spans="1:6" s="2" customFormat="1" ht="50.1" hidden="1" customHeight="1">
      <c r="A29" s="14">
        <v>11</v>
      </c>
      <c r="B29" s="18" t="s">
        <v>22</v>
      </c>
      <c r="C29" s="19" t="s">
        <v>23</v>
      </c>
      <c r="D29" s="20" t="e">
        <f>CEILING(E29/(1-#REF!),10)</f>
        <v>#REF!</v>
      </c>
      <c r="E29" s="21" t="e">
        <f>CEILING((#REF!+(#REF!*$E$3))*1.2,10)</f>
        <v>#REF!</v>
      </c>
      <c r="F29" s="7"/>
    </row>
    <row r="30" spans="1:6" s="2" customFormat="1" ht="37.5" customHeight="1">
      <c r="A30" s="4"/>
      <c r="B30" s="4"/>
      <c r="C30" s="16"/>
      <c r="D30" s="9"/>
      <c r="E30" s="9"/>
    </row>
    <row r="31" spans="1:6" s="2" customFormat="1">
      <c r="A31" s="4"/>
      <c r="B31" s="4"/>
      <c r="C31" s="16"/>
      <c r="D31" s="9"/>
      <c r="E31" s="9"/>
    </row>
    <row r="32" spans="1:6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 ht="32.25" hidden="1" customHeight="1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</sheetData>
  <mergeCells count="7">
    <mergeCell ref="A7:E7"/>
    <mergeCell ref="D4:E4"/>
    <mergeCell ref="D5:D6"/>
    <mergeCell ref="E5:E6"/>
    <mergeCell ref="A4:A6"/>
    <mergeCell ref="B4:B6"/>
    <mergeCell ref="C4:C6"/>
  </mergeCells>
  <pageMargins left="0.51181102362204722" right="0.51181102362204722" top="0" bottom="0" header="0.31496062992125984" footer="0.31496062992125984"/>
  <pageSetup paperSize="9" scale="2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SANITA</vt:lpstr>
      <vt:lpstr>SANITA!Область_печати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Лепешкина Ольга Павловна</dc:creator>
  <cp:lastModifiedBy>Михайлова</cp:lastModifiedBy>
  <cp:lastPrinted>2025-04-07T06:24:17Z</cp:lastPrinted>
  <dcterms:created xsi:type="dcterms:W3CDTF">2010-04-15T06:43:32Z</dcterms:created>
  <dcterms:modified xsi:type="dcterms:W3CDTF">2025-06-10T06:47:18Z</dcterms:modified>
</cp:coreProperties>
</file>