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hidePivotFieldList="1"/>
  <bookViews>
    <workbookView xWindow="-105" yWindow="-105" windowWidth="20730" windowHeight="11760" activeTab="4"/>
  </bookViews>
  <sheets>
    <sheet name="Зона 1" sheetId="5" r:id="rId1"/>
    <sheet name="Зона 2" sheetId="15" r:id="rId2"/>
    <sheet name="Зона 3" sheetId="16" r:id="rId3"/>
    <sheet name="Беларусь" sheetId="17" state="hidden" r:id="rId4"/>
    <sheet name="Регионы по зонам" sheetId="18" r:id="rId5"/>
  </sheets>
  <externalReferences>
    <externalReference r:id="rId6"/>
    <externalReference r:id="rId7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7"/>
  <c r="F3"/>
  <c r="I4" l="1"/>
  <c r="J4" s="1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3"/>
  <c r="J3" s="1"/>
  <c r="H4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1"/>
  <c r="G72"/>
  <c r="G73"/>
  <c r="G74"/>
  <c r="G75"/>
  <c r="G76"/>
  <c r="G77"/>
  <c r="G78"/>
  <c r="G79"/>
  <c r="G80"/>
  <c r="G81"/>
  <c r="G82"/>
  <c r="G83"/>
  <c r="G84"/>
  <c r="G85"/>
  <c r="G49"/>
  <c r="F49"/>
  <c r="D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1"/>
  <c r="F72"/>
  <c r="F73"/>
  <c r="F74"/>
  <c r="F75"/>
  <c r="F76"/>
  <c r="F77"/>
  <c r="F78"/>
  <c r="F79"/>
  <c r="F80"/>
  <c r="F81"/>
  <c r="F82"/>
  <c r="F83"/>
  <c r="F84"/>
  <c r="F85"/>
  <c r="F25"/>
  <c r="F26"/>
  <c r="F27"/>
  <c r="F28"/>
  <c r="F29"/>
  <c r="F30"/>
  <c r="F31"/>
  <c r="F32"/>
  <c r="F33"/>
  <c r="F34"/>
  <c r="F35"/>
  <c r="F36"/>
  <c r="F37"/>
  <c r="F38"/>
  <c r="F39"/>
  <c r="F4"/>
  <c r="F5"/>
  <c r="F6"/>
  <c r="F7"/>
  <c r="F8"/>
  <c r="F9"/>
  <c r="F10"/>
  <c r="F11"/>
  <c r="F12"/>
  <c r="G12" s="1"/>
  <c r="F13"/>
  <c r="F14"/>
  <c r="G14" s="1"/>
  <c r="F15"/>
  <c r="F16"/>
  <c r="G16" s="1"/>
  <c r="F17"/>
  <c r="F18"/>
  <c r="G18" s="1"/>
  <c r="F19"/>
  <c r="F20"/>
  <c r="G20" s="1"/>
  <c r="F21"/>
  <c r="F22"/>
  <c r="F23"/>
  <c r="D85"/>
  <c r="D84"/>
  <c r="D83"/>
  <c r="D82"/>
  <c r="D81"/>
  <c r="D80"/>
  <c r="D79"/>
  <c r="D78"/>
  <c r="D77"/>
  <c r="D76"/>
  <c r="D75"/>
  <c r="D74"/>
  <c r="D73"/>
  <c r="D72"/>
  <c r="D71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C4"/>
  <c r="D4" s="1"/>
  <c r="C5"/>
  <c r="G5" s="1"/>
  <c r="C6"/>
  <c r="C7"/>
  <c r="C8"/>
  <c r="D8" s="1"/>
  <c r="C9"/>
  <c r="C10"/>
  <c r="C11"/>
  <c r="C12"/>
  <c r="D12" s="1"/>
  <c r="C13"/>
  <c r="G13" s="1"/>
  <c r="C14"/>
  <c r="C15"/>
  <c r="D15" s="1"/>
  <c r="C16"/>
  <c r="D16" s="1"/>
  <c r="C17"/>
  <c r="G17" s="1"/>
  <c r="C18"/>
  <c r="C19"/>
  <c r="C20"/>
  <c r="D20" s="1"/>
  <c r="C21"/>
  <c r="C22"/>
  <c r="C23"/>
  <c r="C25"/>
  <c r="D25" s="1"/>
  <c r="C26"/>
  <c r="G26" s="1"/>
  <c r="C27"/>
  <c r="C28"/>
  <c r="D28" s="1"/>
  <c r="C29"/>
  <c r="C30"/>
  <c r="G30" s="1"/>
  <c r="C31"/>
  <c r="C32"/>
  <c r="C33"/>
  <c r="D33" s="1"/>
  <c r="C34"/>
  <c r="C35"/>
  <c r="C36"/>
  <c r="C37"/>
  <c r="D37" s="1"/>
  <c r="C38"/>
  <c r="D38" s="1"/>
  <c r="C39"/>
  <c r="C3"/>
  <c r="D3" s="1"/>
  <c r="D36"/>
  <c r="D34"/>
  <c r="D32"/>
  <c r="D29"/>
  <c r="G22"/>
  <c r="D22"/>
  <c r="D18"/>
  <c r="D14"/>
  <c r="G10"/>
  <c r="D10"/>
  <c r="D9"/>
  <c r="G8"/>
  <c r="G6"/>
  <c r="D6"/>
  <c r="C4" i="16"/>
  <c r="C5"/>
  <c r="C6"/>
  <c r="C7"/>
  <c r="C8"/>
  <c r="C9"/>
  <c r="C10"/>
  <c r="D10" s="1"/>
  <c r="G10" s="1"/>
  <c r="C11"/>
  <c r="D11" s="1"/>
  <c r="G11" s="1"/>
  <c r="C12"/>
  <c r="C13"/>
  <c r="C14"/>
  <c r="D14" s="1"/>
  <c r="G14" s="1"/>
  <c r="C15"/>
  <c r="D15" s="1"/>
  <c r="G15" s="1"/>
  <c r="C16"/>
  <c r="C17"/>
  <c r="D17" s="1"/>
  <c r="G17" s="1"/>
  <c r="C18"/>
  <c r="C19"/>
  <c r="D19" s="1"/>
  <c r="G19" s="1"/>
  <c r="C20"/>
  <c r="C21"/>
  <c r="D21" s="1"/>
  <c r="G21" s="1"/>
  <c r="C22"/>
  <c r="D22" s="1"/>
  <c r="G22" s="1"/>
  <c r="C23"/>
  <c r="C25"/>
  <c r="C26"/>
  <c r="C27"/>
  <c r="D27" s="1"/>
  <c r="G27" s="1"/>
  <c r="C28"/>
  <c r="D28" s="1"/>
  <c r="G28" s="1"/>
  <c r="C29"/>
  <c r="C30"/>
  <c r="C31"/>
  <c r="C32"/>
  <c r="C33"/>
  <c r="C34"/>
  <c r="C35"/>
  <c r="C36"/>
  <c r="C37"/>
  <c r="C38"/>
  <c r="C39"/>
  <c r="C3"/>
  <c r="D26"/>
  <c r="G26" s="1"/>
  <c r="D25"/>
  <c r="G25" s="1"/>
  <c r="D20"/>
  <c r="G20" s="1"/>
  <c r="D18"/>
  <c r="G18" s="1"/>
  <c r="D16"/>
  <c r="G16" s="1"/>
  <c r="D13"/>
  <c r="G13" s="1"/>
  <c r="D12"/>
  <c r="G12" s="1"/>
  <c r="D9"/>
  <c r="G9" s="1"/>
  <c r="D8"/>
  <c r="G8" s="1"/>
  <c r="C4" i="15"/>
  <c r="C5"/>
  <c r="C6"/>
  <c r="C7"/>
  <c r="D7" s="1"/>
  <c r="G7" s="1"/>
  <c r="C8"/>
  <c r="C9"/>
  <c r="C10"/>
  <c r="C11"/>
  <c r="C12"/>
  <c r="C13"/>
  <c r="C14"/>
  <c r="D14" s="1"/>
  <c r="G14" s="1"/>
  <c r="C15"/>
  <c r="C16"/>
  <c r="C17"/>
  <c r="C18"/>
  <c r="C19"/>
  <c r="D19" s="1"/>
  <c r="G19" s="1"/>
  <c r="C20"/>
  <c r="C21"/>
  <c r="C22"/>
  <c r="C23"/>
  <c r="C25"/>
  <c r="C26"/>
  <c r="C27"/>
  <c r="C28"/>
  <c r="C29"/>
  <c r="C30"/>
  <c r="C31"/>
  <c r="C32"/>
  <c r="C33"/>
  <c r="D33" s="1"/>
  <c r="G33" s="1"/>
  <c r="C34"/>
  <c r="C35"/>
  <c r="C36"/>
  <c r="C37"/>
  <c r="C38"/>
  <c r="C39"/>
  <c r="C3"/>
  <c r="D3" s="1"/>
  <c r="G3" s="1"/>
  <c r="D34"/>
  <c r="G34" s="1"/>
  <c r="D30"/>
  <c r="G30" s="1"/>
  <c r="D29"/>
  <c r="G29" s="1"/>
  <c r="D28"/>
  <c r="G28" s="1"/>
  <c r="D26"/>
  <c r="G26" s="1"/>
  <c r="D25"/>
  <c r="G25" s="1"/>
  <c r="D22"/>
  <c r="G22" s="1"/>
  <c r="D21"/>
  <c r="G21" s="1"/>
  <c r="D20"/>
  <c r="G20" s="1"/>
  <c r="D18"/>
  <c r="G18" s="1"/>
  <c r="D17"/>
  <c r="G17" s="1"/>
  <c r="D16"/>
  <c r="G16" s="1"/>
  <c r="D13"/>
  <c r="G13" s="1"/>
  <c r="D12"/>
  <c r="G12" s="1"/>
  <c r="D9"/>
  <c r="G9" s="1"/>
  <c r="D8"/>
  <c r="G8" s="1"/>
  <c r="D5"/>
  <c r="G5" s="1"/>
  <c r="D4"/>
  <c r="G4" s="1"/>
  <c r="D38" l="1"/>
  <c r="G38" s="1"/>
  <c r="D37"/>
  <c r="G37" s="1"/>
  <c r="D6"/>
  <c r="G6" s="1"/>
  <c r="D10"/>
  <c r="G10" s="1"/>
  <c r="D15"/>
  <c r="G15" s="1"/>
  <c r="D32"/>
  <c r="G32" s="1"/>
  <c r="D36"/>
  <c r="G36" s="1"/>
  <c r="G4" i="17"/>
  <c r="D21"/>
  <c r="D30"/>
  <c r="D5"/>
  <c r="D13"/>
  <c r="D17"/>
  <c r="D26"/>
  <c r="G27"/>
  <c r="G31"/>
  <c r="D39"/>
  <c r="D7"/>
  <c r="D11"/>
  <c r="D19"/>
  <c r="D23"/>
  <c r="D27"/>
  <c r="D31"/>
  <c r="D35"/>
  <c r="G29"/>
  <c r="G37"/>
  <c r="G25"/>
  <c r="H3"/>
  <c r="G11"/>
  <c r="G15"/>
  <c r="G33"/>
  <c r="G28"/>
  <c r="G32"/>
  <c r="G36"/>
  <c r="D23" i="16"/>
  <c r="G23" s="1"/>
  <c r="D38"/>
  <c r="G38" s="1"/>
  <c r="D3"/>
  <c r="G3" s="1"/>
  <c r="D4"/>
  <c r="G4" s="1"/>
  <c r="D5"/>
  <c r="G5" s="1"/>
  <c r="D6"/>
  <c r="G6" s="1"/>
  <c r="D7"/>
  <c r="G7" s="1"/>
  <c r="D30"/>
  <c r="G30" s="1"/>
  <c r="D32"/>
  <c r="G32" s="1"/>
  <c r="D34"/>
  <c r="G34" s="1"/>
  <c r="D36"/>
  <c r="G36" s="1"/>
  <c r="D29"/>
  <c r="G29" s="1"/>
  <c r="D31"/>
  <c r="G31" s="1"/>
  <c r="D33"/>
  <c r="G33" s="1"/>
  <c r="D35"/>
  <c r="G35" s="1"/>
  <c r="D37"/>
  <c r="G37" s="1"/>
  <c r="D39"/>
  <c r="G39" s="1"/>
  <c r="D39" i="15"/>
  <c r="G39" s="1"/>
  <c r="D11"/>
  <c r="G11" s="1"/>
  <c r="D31"/>
  <c r="G31" s="1"/>
  <c r="D35"/>
  <c r="G35" s="1"/>
  <c r="D23"/>
  <c r="G23" s="1"/>
  <c r="D27"/>
  <c r="G27" s="1"/>
  <c r="D25" i="5"/>
  <c r="G25" s="1"/>
  <c r="D26"/>
  <c r="G26" s="1"/>
  <c r="D27"/>
  <c r="G27" s="1"/>
  <c r="D28"/>
  <c r="G28" s="1"/>
  <c r="D29"/>
  <c r="G29" s="1"/>
  <c r="D30"/>
  <c r="G30" s="1"/>
  <c r="D31"/>
  <c r="G31" s="1"/>
  <c r="D32"/>
  <c r="G32" s="1"/>
  <c r="D33"/>
  <c r="G33" s="1"/>
  <c r="D34"/>
  <c r="G34" s="1"/>
  <c r="D35"/>
  <c r="G35" s="1"/>
  <c r="D36"/>
  <c r="G36" s="1"/>
  <c r="D37"/>
  <c r="G37" s="1"/>
  <c r="D38"/>
  <c r="G38" s="1"/>
  <c r="D39"/>
  <c r="G39" s="1"/>
  <c r="D4"/>
  <c r="G4" s="1"/>
  <c r="D5"/>
  <c r="G5" s="1"/>
  <c r="D6"/>
  <c r="G6" s="1"/>
  <c r="D7"/>
  <c r="G7" s="1"/>
  <c r="D8"/>
  <c r="G8" s="1"/>
  <c r="D9"/>
  <c r="G9" s="1"/>
  <c r="D10"/>
  <c r="G10" s="1"/>
  <c r="D11"/>
  <c r="G11" s="1"/>
  <c r="D12"/>
  <c r="G12" s="1"/>
  <c r="D13"/>
  <c r="G13" s="1"/>
  <c r="D14"/>
  <c r="G14" s="1"/>
  <c r="D15"/>
  <c r="G15" s="1"/>
  <c r="D16"/>
  <c r="G16" s="1"/>
  <c r="D17"/>
  <c r="G17" s="1"/>
  <c r="D18"/>
  <c r="G18" s="1"/>
  <c r="D19"/>
  <c r="G19" s="1"/>
  <c r="D20"/>
  <c r="G20" s="1"/>
  <c r="D21"/>
  <c r="G21" s="1"/>
  <c r="D22"/>
  <c r="G22" s="1"/>
  <c r="D23"/>
  <c r="G23" s="1"/>
  <c r="D3"/>
  <c r="G3" s="1"/>
  <c r="G38" i="17" l="1"/>
  <c r="G9"/>
  <c r="G34"/>
  <c r="G19"/>
  <c r="G35"/>
  <c r="G7"/>
  <c r="G23"/>
  <c r="G39"/>
  <c r="G21"/>
</calcChain>
</file>

<file path=xl/sharedStrings.xml><?xml version="1.0" encoding="utf-8"?>
<sst xmlns="http://schemas.openxmlformats.org/spreadsheetml/2006/main" count="501" uniqueCount="164">
  <si>
    <t>Размер скидки</t>
  </si>
  <si>
    <t>Скидка РМОП</t>
  </si>
  <si>
    <t>Артикул</t>
  </si>
  <si>
    <t>Наименование</t>
  </si>
  <si>
    <t>РРЦ стандартная с НДС, руб.</t>
  </si>
  <si>
    <t>РРЦ Акция, с НДС, руб</t>
  </si>
  <si>
    <t>% скидки</t>
  </si>
  <si>
    <t>Цена реализации стандарт, с НДС</t>
  </si>
  <si>
    <t>Цена реализации Акция, с НДС</t>
  </si>
  <si>
    <t>РМОП Стандарт с НДС</t>
  </si>
  <si>
    <t>РМОП Акция с НДС</t>
  </si>
  <si>
    <t>Ванна асимметричная JOANNA 140x90 левая</t>
  </si>
  <si>
    <t>Ванна асимметричная JOANNA 140x90 правая</t>
  </si>
  <si>
    <t>Ванна асимметричная JOANNA 150x95 левая</t>
  </si>
  <si>
    <t>Ванна асимметричная JOANNA 150x95 правая</t>
  </si>
  <si>
    <t>Ванна асимметричная JOANNA 160x95 левая</t>
  </si>
  <si>
    <t>Ванна асимметричная JOANNA 160x95 правая</t>
  </si>
  <si>
    <t>Ванна асимметричная KALIOPE 153x100 левая</t>
  </si>
  <si>
    <t>Ванна асимметричная KALIOPE 153x100 правая</t>
  </si>
  <si>
    <t>Ванна асимметричная KALIOPE 170x110 левая</t>
  </si>
  <si>
    <t>Ванна асимметричная KALIOPE 170x110 правая</t>
  </si>
  <si>
    <t>Ванна прямоугольная LORENA 140x70</t>
  </si>
  <si>
    <t>Ванна прямоугольная LORENA 150x70</t>
  </si>
  <si>
    <t>Ванна прямоугольная LORENA 160x70</t>
  </si>
  <si>
    <t>Ванна прямоугольная LORENA 170x70</t>
  </si>
  <si>
    <t>Ванна прямоугольная NIKE 150x70</t>
  </si>
  <si>
    <t>Ванна прямоугольная NIKE 170x70</t>
  </si>
  <si>
    <t>Ванна прямоугольная SMART 170x80 левая</t>
  </si>
  <si>
    <t>Ванна прямоугольная SMART 170x80 правая</t>
  </si>
  <si>
    <t>Ванна прямоугольная VIRGO 150x75</t>
  </si>
  <si>
    <t>Ванна прямоугольная VIRGO 170x75</t>
  </si>
  <si>
    <t>Ванна прямоугольная ZEN 170x85</t>
  </si>
  <si>
    <t>K-RW-JOANNA*140n</t>
  </si>
  <si>
    <t>Рама для ванны JOANNA 140</t>
  </si>
  <si>
    <t>K-RW-JOANNA*150n</t>
  </si>
  <si>
    <t>Рама для ванны JOANNA 150</t>
  </si>
  <si>
    <t>K-RW-JOANNA*160n</t>
  </si>
  <si>
    <t>Рама для ванны JOANNA 160</t>
  </si>
  <si>
    <t>K-RW-KALIOPE*153n</t>
  </si>
  <si>
    <t>Рама для ванны KALIOPE 153</t>
  </si>
  <si>
    <t>K-RW-KALIOPE*170n</t>
  </si>
  <si>
    <t>Рама для ванны KALIOPE 170</t>
  </si>
  <si>
    <t>K-RW-LORENA*140n</t>
  </si>
  <si>
    <t>Рама для ванны LORENA 140</t>
  </si>
  <si>
    <t>K-RW-LORENA*150n</t>
  </si>
  <si>
    <t>Рама для ванны LORENA 150</t>
  </si>
  <si>
    <t>K-RW-LORENA*160n</t>
  </si>
  <si>
    <t>Рама для ванны LORENA 160</t>
  </si>
  <si>
    <t>K-RW-LORENA*170n</t>
  </si>
  <si>
    <t>Рама для ванны LORENA 170</t>
  </si>
  <si>
    <t>K-RW-NIKE*150n</t>
  </si>
  <si>
    <t>Рама для ванны NIKE 150</t>
  </si>
  <si>
    <t>K-RW-NIKE*170n</t>
  </si>
  <si>
    <t>Рама для ванны NIKE 170</t>
  </si>
  <si>
    <t>K-RW-SMART*170n</t>
  </si>
  <si>
    <t>Рама для ванны SMART 170</t>
  </si>
  <si>
    <t>K-RW-VIRGO*150n</t>
  </si>
  <si>
    <t>Рама для ванны VIRGO 150</t>
  </si>
  <si>
    <t>K-RW-VIRGO*170n</t>
  </si>
  <si>
    <t>Рама для ванны VIRGO 170</t>
  </si>
  <si>
    <t>K-RW-ZEN*170n</t>
  </si>
  <si>
    <t>Рама для ванны ZEN 170</t>
  </si>
  <si>
    <t>Цена реализации стандарт, без НДС, Росс руб</t>
  </si>
  <si>
    <t>Цена реализации Акция, без НДС, Росс руб</t>
  </si>
  <si>
    <t>Размер компенсации за шт., без НДС, росс руб</t>
  </si>
  <si>
    <r>
      <t>ЗОНА 1 (100%)</t>
    </r>
    <r>
      <rPr>
        <b/>
        <sz val="9"/>
        <color rgb="FFFFFFFF"/>
        <rFont val="Calibri"/>
        <family val="2"/>
        <charset val="204"/>
        <scheme val="minor"/>
      </rPr>
      <t>​</t>
    </r>
  </si>
  <si>
    <r>
      <t>ЗОНА 2 (107%)</t>
    </r>
    <r>
      <rPr>
        <b/>
        <sz val="9"/>
        <color rgb="FFFFFFFF"/>
        <rFont val="Calibri"/>
        <family val="2"/>
        <charset val="204"/>
        <scheme val="minor"/>
      </rPr>
      <t>​</t>
    </r>
  </si>
  <si>
    <r>
      <t>ЗОНА 3 (112 %)</t>
    </r>
    <r>
      <rPr>
        <b/>
        <sz val="9"/>
        <color rgb="FFFFFFFF"/>
        <rFont val="Calibri"/>
        <family val="2"/>
        <charset val="204"/>
        <scheme val="minor"/>
      </rPr>
      <t>​</t>
    </r>
  </si>
  <si>
    <t>Москва</t>
  </si>
  <si>
    <t>Центр</t>
  </si>
  <si>
    <t>Северо-Запад 1</t>
  </si>
  <si>
    <t>Юг 1</t>
  </si>
  <si>
    <t>Волга</t>
  </si>
  <si>
    <t>Урал 1</t>
  </si>
  <si>
    <t>Северо-Запад 2</t>
  </si>
  <si>
    <t>Юг 2</t>
  </si>
  <si>
    <t>Урал 2</t>
  </si>
  <si>
    <t>Сибирь</t>
  </si>
  <si>
    <t>Дальний Восток</t>
  </si>
  <si>
    <t>Белгородская область</t>
  </si>
  <si>
    <t>Ленинградская область</t>
  </si>
  <si>
    <t>Астраханская область</t>
  </si>
  <si>
    <t>Нижегородская область</t>
  </si>
  <si>
    <t>Удмуртская Республика</t>
  </si>
  <si>
    <t>Архангельская область</t>
  </si>
  <si>
    <t>Республика Крым</t>
  </si>
  <si>
    <t>Ханты-Мансийский автономный округ - Югра​</t>
  </si>
  <si>
    <t>Республика Алтай</t>
  </si>
  <si>
    <t>Республика Бурятия</t>
  </si>
  <si>
    <t>Московская область</t>
  </si>
  <si>
    <t>Брянская область</t>
  </si>
  <si>
    <t>Новгородская область</t>
  </si>
  <si>
    <t>Волгоградская область</t>
  </si>
  <si>
    <t>Пензенская область</t>
  </si>
  <si>
    <t>Пермский край</t>
  </si>
  <si>
    <t>Мурманская область</t>
  </si>
  <si>
    <t>Севастополь</t>
  </si>
  <si>
    <t>Ямало-Ненецкий автономный округ​</t>
  </si>
  <si>
    <t>Республика Тыва</t>
  </si>
  <si>
    <t>Республика Саха (Якутия)</t>
  </si>
  <si>
    <t>​</t>
  </si>
  <si>
    <t>Владимирская область</t>
  </si>
  <si>
    <t>Псковская область</t>
  </si>
  <si>
    <t>Карачаево-Черкесская Республика</t>
  </si>
  <si>
    <t>Республика Марий Эл</t>
  </si>
  <si>
    <t>Курганская область</t>
  </si>
  <si>
    <t>Ненецкий автономный округ​</t>
  </si>
  <si>
    <t>Республика Хакасия</t>
  </si>
  <si>
    <t>Забайкальский край</t>
  </si>
  <si>
    <t>Воронежская область</t>
  </si>
  <si>
    <t>Санкт-Петербург​</t>
  </si>
  <si>
    <t>Краснодарский край</t>
  </si>
  <si>
    <t>Республика Мордовия</t>
  </si>
  <si>
    <t>Свердловская область</t>
  </si>
  <si>
    <t>Республика Коми</t>
  </si>
  <si>
    <t>Алтайский край</t>
  </si>
  <si>
    <t>Камчатский край</t>
  </si>
  <si>
    <t>Ивановская область</t>
  </si>
  <si>
    <t>Вологодская область</t>
  </si>
  <si>
    <t>Республика Адыгея</t>
  </si>
  <si>
    <t>Республика Татарстан</t>
  </si>
  <si>
    <t>Тюменская область</t>
  </si>
  <si>
    <t>Калининградская область</t>
  </si>
  <si>
    <t>Красноярский край</t>
  </si>
  <si>
    <t>Приморский край</t>
  </si>
  <si>
    <t>Калужская область</t>
  </si>
  <si>
    <t>Республика Карелия</t>
  </si>
  <si>
    <t>Республика Калмыкия</t>
  </si>
  <si>
    <t>Самарская область</t>
  </si>
  <si>
    <t>Челябинская область</t>
  </si>
  <si>
    <t>Иркутская область</t>
  </si>
  <si>
    <t>Хабаровский край</t>
  </si>
  <si>
    <t>Костромская область</t>
  </si>
  <si>
    <t>Ростовская область</t>
  </si>
  <si>
    <t>Саратовская область</t>
  </si>
  <si>
    <t>Кемеровская область — Кузбасс</t>
  </si>
  <si>
    <t>Амурская область</t>
  </si>
  <si>
    <t>Курская область</t>
  </si>
  <si>
    <t>Ставропольский край</t>
  </si>
  <si>
    <t>Ульяновская область</t>
  </si>
  <si>
    <t>Новосибирская область</t>
  </si>
  <si>
    <t>Магаданская область</t>
  </si>
  <si>
    <t>Липецкая область</t>
  </si>
  <si>
    <t>Кабардино-Балкарская Республика</t>
  </si>
  <si>
    <t>Чувашская Республика</t>
  </si>
  <si>
    <t>Омская область</t>
  </si>
  <si>
    <t>Сахалинская область</t>
  </si>
  <si>
    <t>Орловская область</t>
  </si>
  <si>
    <t>Республика Дагестан</t>
  </si>
  <si>
    <t>Кировская область</t>
  </si>
  <si>
    <t>Томская область</t>
  </si>
  <si>
    <t>Еврейская автономная область​</t>
  </si>
  <si>
    <t>Рязанская область</t>
  </si>
  <si>
    <t>Республика Ингушетия</t>
  </si>
  <si>
    <t>Оренбургская область</t>
  </si>
  <si>
    <t>Чукотский автономный округ​</t>
  </si>
  <si>
    <t>Смоленская область</t>
  </si>
  <si>
    <t>Республика Северная Осетия</t>
  </si>
  <si>
    <t>Республика Башкортостан</t>
  </si>
  <si>
    <t>Тамбовская область</t>
  </si>
  <si>
    <t>Чеченская Республика</t>
  </si>
  <si>
    <t>Тверская область</t>
  </si>
  <si>
    <t>Тульская область</t>
  </si>
  <si>
    <t>Ярославская область</t>
  </si>
</sst>
</file>

<file path=xl/styles.xml><?xml version="1.0" encoding="utf-8"?>
<styleSheet xmlns="http://schemas.openxmlformats.org/spreadsheetml/2006/main">
  <numFmts count="1">
    <numFmt numFmtId="164" formatCode="_-* #,##0.00\ [$€]_-;\-* #,##0.00\ [$€]_-;_-* &quot;-&quot;??\ [$€]_-;_-@_-"/>
  </numFmts>
  <fonts count="13">
    <font>
      <sz val="11"/>
      <name val="Calibri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color rgb="FF2E3D8C"/>
      <name val="Calibri"/>
      <family val="2"/>
      <charset val="204"/>
      <scheme val="minor"/>
    </font>
    <font>
      <b/>
      <sz val="9"/>
      <color rgb="FFFFFFFF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BE5D6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2E3D8C"/>
        <bgColor indexed="64"/>
      </patternFill>
    </fill>
    <fill>
      <patternFill patternType="solid">
        <fgColor rgb="FFD0CE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ck">
        <color rgb="FFFFFFFF"/>
      </bottom>
      <diagonal/>
    </border>
    <border>
      <left/>
      <right/>
      <top style="thin">
        <color rgb="FF000000"/>
      </top>
      <bottom style="thick">
        <color rgb="FFFFFFFF"/>
      </bottom>
      <diagonal/>
    </border>
    <border>
      <left/>
      <right style="medium">
        <color rgb="FFFFFFFF"/>
      </right>
      <top style="thin">
        <color rgb="FF000000"/>
      </top>
      <bottom style="thick">
        <color rgb="FFFFFFFF"/>
      </bottom>
      <diagonal/>
    </border>
    <border>
      <left style="medium">
        <color rgb="FFFFFFFF"/>
      </left>
      <right/>
      <top style="thin">
        <color rgb="FF000000"/>
      </top>
      <bottom style="thick">
        <color rgb="FFFFFFFF"/>
      </bottom>
      <diagonal/>
    </border>
    <border>
      <left style="medium">
        <color rgb="FFFFFFFF"/>
      </left>
      <right style="thin">
        <color rgb="FF000000"/>
      </right>
      <top style="thin">
        <color rgb="FF000000"/>
      </top>
      <bottom style="thick">
        <color rgb="FFFFFFFF"/>
      </bottom>
      <diagonal/>
    </border>
    <border>
      <left style="thin">
        <color rgb="FF000000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thick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4" fillId="0" borderId="0"/>
    <xf numFmtId="9" fontId="4" fillId="0" borderId="0" applyFont="0" applyFill="0" applyBorder="0" applyAlignment="0" applyProtection="0"/>
    <xf numFmtId="0" fontId="5" fillId="0" borderId="0"/>
  </cellStyleXfs>
  <cellXfs count="53">
    <xf numFmtId="0" fontId="0" fillId="0" borderId="0" xfId="0"/>
    <xf numFmtId="0" fontId="0" fillId="0" borderId="2" xfId="0" applyBorder="1"/>
    <xf numFmtId="9" fontId="0" fillId="2" borderId="1" xfId="0" applyNumberFormat="1" applyFill="1" applyBorder="1"/>
    <xf numFmtId="0" fontId="2" fillId="3" borderId="3" xfId="0" applyFont="1" applyFill="1" applyBorder="1" applyAlignment="1">
      <alignment horizontal="center" vertical="center" wrapText="1"/>
    </xf>
    <xf numFmtId="9" fontId="0" fillId="4" borderId="0" xfId="0" applyNumberFormat="1" applyFill="1"/>
    <xf numFmtId="9" fontId="3" fillId="0" borderId="1" xfId="1" applyFont="1" applyBorder="1" applyAlignment="1">
      <alignment horizontal="right"/>
    </xf>
    <xf numFmtId="0" fontId="3" fillId="0" borderId="0" xfId="0" applyFont="1"/>
    <xf numFmtId="0" fontId="6" fillId="5" borderId="4" xfId="4" applyFont="1" applyFill="1" applyBorder="1" applyAlignment="1">
      <alignment vertical="center"/>
    </xf>
    <xf numFmtId="0" fontId="7" fillId="5" borderId="4" xfId="4" applyFont="1" applyFill="1" applyBorder="1" applyAlignment="1">
      <alignment horizontal="center" vertical="center"/>
    </xf>
    <xf numFmtId="4" fontId="7" fillId="5" borderId="4" xfId="4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9" fontId="0" fillId="6" borderId="4" xfId="1" applyFont="1" applyFill="1" applyBorder="1" applyAlignment="1">
      <alignment horizontal="center"/>
    </xf>
    <xf numFmtId="4" fontId="0" fillId="6" borderId="4" xfId="0" applyNumberFormat="1" applyFill="1" applyBorder="1"/>
    <xf numFmtId="9" fontId="0" fillId="0" borderId="0" xfId="1" applyFont="1"/>
    <xf numFmtId="0" fontId="6" fillId="5" borderId="4" xfId="4" applyFont="1" applyFill="1" applyBorder="1" applyAlignment="1">
      <alignment horizontal="left" vertical="center"/>
    </xf>
    <xf numFmtId="0" fontId="7" fillId="5" borderId="4" xfId="4" applyFont="1" applyFill="1" applyBorder="1" applyAlignment="1">
      <alignment horizontal="left" vertical="center"/>
    </xf>
    <xf numFmtId="0" fontId="8" fillId="5" borderId="4" xfId="4" applyFont="1" applyFill="1" applyBorder="1" applyAlignment="1">
      <alignment horizontal="left" vertical="center"/>
    </xf>
    <xf numFmtId="9" fontId="0" fillId="2" borderId="0" xfId="0" applyNumberFormat="1" applyFill="1"/>
    <xf numFmtId="4" fontId="8" fillId="6" borderId="4" xfId="0" applyNumberFormat="1" applyFont="1" applyFill="1" applyBorder="1"/>
    <xf numFmtId="2" fontId="0" fillId="0" borderId="0" xfId="1" applyNumberFormat="1" applyFont="1"/>
    <xf numFmtId="9" fontId="0" fillId="0" borderId="1" xfId="0" applyNumberFormat="1" applyFill="1" applyBorder="1"/>
    <xf numFmtId="9" fontId="0" fillId="0" borderId="0" xfId="0" applyNumberFormat="1" applyFill="1"/>
    <xf numFmtId="9" fontId="3" fillId="0" borderId="1" xfId="1" applyFont="1" applyFill="1" applyBorder="1" applyAlignment="1">
      <alignment horizontal="right"/>
    </xf>
    <xf numFmtId="0" fontId="9" fillId="7" borderId="7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13" xfId="0" applyFont="1" applyFill="1" applyBorder="1" applyAlignment="1">
      <alignment horizontal="center" vertical="center"/>
    </xf>
    <xf numFmtId="0" fontId="10" fillId="10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left" vertical="center"/>
    </xf>
    <xf numFmtId="0" fontId="11" fillId="7" borderId="16" xfId="0" applyFont="1" applyFill="1" applyBorder="1" applyAlignment="1">
      <alignment horizontal="left" vertical="center"/>
    </xf>
    <xf numFmtId="0" fontId="12" fillId="8" borderId="16" xfId="0" applyFont="1" applyFill="1" applyBorder="1" applyAlignment="1">
      <alignment horizontal="left" vertical="center"/>
    </xf>
    <xf numFmtId="0" fontId="12" fillId="9" borderId="17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1" fillId="11" borderId="16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7" borderId="21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</cellXfs>
  <cellStyles count="5">
    <cellStyle name="Normalny 2 2 2 3" xfId="4"/>
    <cellStyle name="Normalny 2 8" xfId="2"/>
    <cellStyle name="Procentowy 2 5" xfId="3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3DTradeMarketing/Shared%20Documents/General/&#1042;&#1085;&#1091;&#1090;&#1088;&#1077;&#1085;&#1085;&#1103;&#1103;/&#1040;&#1074;&#1076;&#1077;&#1077;&#1074;&#1072;/&#1087;&#1088;&#1072;&#1081;&#1089;&#1099;/&#1059;&#1042;&#1045;&#1044;&#1054;&#1052;&#1051;&#1045;&#1053;&#1048;&#1045;%20&#1054;%20&#1056;&#1045;&#1050;&#1054;&#1052;&#1045;&#1053;&#1044;&#1054;&#1042;&#1040;&#1053;&#1053;&#1067;&#1061;%20&#1062;&#1045;&#1053;&#1040;&#1061;%20Cersanit%203DBE%20&#1086;&#1090;%2005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3DTradeMarketing/Shared%20Documents/General/&#1042;&#1085;&#1091;&#1090;&#1088;&#1077;&#1085;&#1085;&#1103;&#1103;/&#1040;&#1074;&#1076;&#1077;&#1077;&#1074;&#1072;/&#1087;&#1088;&#1072;&#1081;&#1089;&#1099;/&#1087;&#1088;&#1072;&#1081;&#1089;&#1099;%20&#1041;&#1077;&#1083;&#1072;&#1088;&#1091;&#1089;&#1100;/2022/&#1055;&#1086;&#1074;&#1099;&#1096;&#1077;&#1085;&#1080;&#1077;%20&#1094;&#1077;&#1085;_&#1086;&#1073;&#1097;&#1080;&#1081;_&#1082;&#1091;&#1088;&#1089;_4_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РЦ"/>
      <sheetName val="РОЦ"/>
      <sheetName val="Регионы"/>
    </sheetNames>
    <sheetDataSet>
      <sheetData sheetId="0">
        <row r="13">
          <cell r="J13" t="str">
            <v>P-BU-ACT/Blg/Gl</v>
          </cell>
          <cell r="K13" t="str">
            <v>Кнопка ACTIS для LINK PRO/VECTOR/LINK/HI-TEC стекло черный</v>
          </cell>
          <cell r="L13" t="str">
            <v>шт</v>
          </cell>
          <cell r="M13" t="str">
            <v>Да</v>
          </cell>
          <cell r="N13">
            <v>7491.666666666667</v>
          </cell>
          <cell r="O13">
            <v>8990</v>
          </cell>
          <cell r="P13">
            <v>8041.666666666667</v>
          </cell>
          <cell r="Q13">
            <v>9650</v>
          </cell>
          <cell r="R13">
            <v>8408.3333333333339</v>
          </cell>
          <cell r="S13">
            <v>10090</v>
          </cell>
        </row>
        <row r="14">
          <cell r="J14" t="str">
            <v>P-BU-ACT/Cg</v>
          </cell>
          <cell r="K14" t="str">
            <v>Кнопка ACTIS для LINK PRO/VECTOR/LINK/HI-TEC пластик хром глянцевый</v>
          </cell>
          <cell r="L14" t="str">
            <v>шт</v>
          </cell>
          <cell r="M14" t="str">
            <v>Да</v>
          </cell>
          <cell r="N14">
            <v>3741.666666666667</v>
          </cell>
          <cell r="O14">
            <v>4490</v>
          </cell>
          <cell r="P14">
            <v>4000</v>
          </cell>
          <cell r="Q14">
            <v>4800</v>
          </cell>
          <cell r="R14">
            <v>4208.3333333333339</v>
          </cell>
          <cell r="S14">
            <v>5050</v>
          </cell>
        </row>
        <row r="15">
          <cell r="J15" t="str">
            <v>P-BU-ACT/Wh</v>
          </cell>
          <cell r="K15" t="str">
            <v>Кнопка ACTIS для LINK PRO/VECTOR/LINK/HI-TEC пластик белый</v>
          </cell>
          <cell r="L15" t="str">
            <v>шт</v>
          </cell>
          <cell r="M15" t="str">
            <v/>
          </cell>
          <cell r="N15">
            <v>2491.666666666667</v>
          </cell>
          <cell r="O15">
            <v>2990</v>
          </cell>
          <cell r="P15">
            <v>2666.666666666667</v>
          </cell>
          <cell r="Q15">
            <v>3200</v>
          </cell>
          <cell r="R15">
            <v>2791.666666666667</v>
          </cell>
          <cell r="S15">
            <v>3350</v>
          </cell>
        </row>
        <row r="16">
          <cell r="J16" t="str">
            <v>P-BU-ACT/Whg/Gl</v>
          </cell>
          <cell r="K16" t="str">
            <v>Кнопка ACTIS для LINK PRO/VECTOR/LINK/HI-TEC стекло белый</v>
          </cell>
          <cell r="L16" t="str">
            <v>шт</v>
          </cell>
          <cell r="M16" t="str">
            <v/>
          </cell>
          <cell r="N16">
            <v>7491.666666666667</v>
          </cell>
          <cell r="O16">
            <v>8990</v>
          </cell>
          <cell r="P16">
            <v>8041.666666666667</v>
          </cell>
          <cell r="Q16">
            <v>9650</v>
          </cell>
          <cell r="R16">
            <v>8408.3333333333339</v>
          </cell>
          <cell r="S16">
            <v>10090</v>
          </cell>
        </row>
        <row r="17">
          <cell r="J17" t="str">
            <v>P-BU-ENT/Cg</v>
          </cell>
          <cell r="K17" t="str">
            <v>Кнопка ENTER для LINK PRO/VECTOR/LINK/HI-TEC пластик хром глянцевый</v>
          </cell>
          <cell r="L17" t="str">
            <v>шт</v>
          </cell>
          <cell r="M17" t="str">
            <v/>
          </cell>
          <cell r="N17">
            <v>2991.666666666667</v>
          </cell>
          <cell r="O17">
            <v>3590</v>
          </cell>
          <cell r="P17">
            <v>3208.3333333333335</v>
          </cell>
          <cell r="Q17">
            <v>3850</v>
          </cell>
          <cell r="R17">
            <v>3375</v>
          </cell>
          <cell r="S17">
            <v>4050</v>
          </cell>
        </row>
        <row r="18">
          <cell r="J18" t="str">
            <v>P-BU-ENT/Cm</v>
          </cell>
          <cell r="K18" t="str">
            <v>Кнопка ENTER для LINK PRO/VECTOR/LINK/HI-TEC пластик хром матовый</v>
          </cell>
          <cell r="L18" t="str">
            <v>шт</v>
          </cell>
          <cell r="M18" t="str">
            <v/>
          </cell>
          <cell r="N18">
            <v>2241.666666666667</v>
          </cell>
          <cell r="O18">
            <v>2690</v>
          </cell>
          <cell r="P18">
            <v>2408.3333333333335</v>
          </cell>
          <cell r="Q18">
            <v>2890</v>
          </cell>
          <cell r="R18">
            <v>2508.3333333333335</v>
          </cell>
          <cell r="S18">
            <v>3010</v>
          </cell>
        </row>
        <row r="19">
          <cell r="J19" t="str">
            <v>P-BU-ENT/Wh</v>
          </cell>
          <cell r="K19" t="str">
            <v>Кнопка ENTER для LINK PRO/VECTOR/LINK/HI-TEC пластик белый</v>
          </cell>
          <cell r="L19" t="str">
            <v>шт</v>
          </cell>
          <cell r="M19" t="str">
            <v>Да</v>
          </cell>
          <cell r="N19">
            <v>1325</v>
          </cell>
          <cell r="O19">
            <v>1590</v>
          </cell>
          <cell r="P19">
            <v>1416.6666666666667</v>
          </cell>
          <cell r="Q19">
            <v>1700</v>
          </cell>
          <cell r="R19">
            <v>1491.6666666666667</v>
          </cell>
          <cell r="S19">
            <v>1790</v>
          </cell>
        </row>
        <row r="20">
          <cell r="J20" t="str">
            <v>P-BU-INT/Blg/Gl</v>
          </cell>
          <cell r="K20" t="str">
            <v>Кнопка INTERA для LINK PRO/VECTOR/LINK/HI-TEC стекло черный</v>
          </cell>
          <cell r="L20" t="str">
            <v>шт</v>
          </cell>
          <cell r="M20" t="str">
            <v/>
          </cell>
          <cell r="N20">
            <v>9991.6666666666679</v>
          </cell>
          <cell r="O20">
            <v>11990</v>
          </cell>
          <cell r="P20">
            <v>10708.333333333334</v>
          </cell>
          <cell r="Q20">
            <v>12850</v>
          </cell>
          <cell r="R20">
            <v>11208.333333333334</v>
          </cell>
          <cell r="S20">
            <v>13450</v>
          </cell>
        </row>
        <row r="21">
          <cell r="J21" t="str">
            <v>P-BU-INT/Cg</v>
          </cell>
          <cell r="K21" t="str">
            <v>Кнопка INTERA для LINK PRO/VECTOR/LINK/HI-TEC пластик хром глянцевый</v>
          </cell>
          <cell r="L21" t="str">
            <v>шт</v>
          </cell>
          <cell r="M21" t="str">
            <v/>
          </cell>
          <cell r="N21">
            <v>3741.666666666667</v>
          </cell>
          <cell r="O21">
            <v>4490</v>
          </cell>
          <cell r="P21">
            <v>4000</v>
          </cell>
          <cell r="Q21">
            <v>4800</v>
          </cell>
          <cell r="R21">
            <v>4208.3333333333339</v>
          </cell>
          <cell r="S21">
            <v>5050</v>
          </cell>
        </row>
        <row r="22">
          <cell r="J22" t="str">
            <v>P-BU-INT/Wh</v>
          </cell>
          <cell r="K22" t="str">
            <v>Кнопка INTERA для LINK PRO/VECTOR/LINK/HI-TEC пластик белый</v>
          </cell>
          <cell r="L22" t="str">
            <v>шт</v>
          </cell>
          <cell r="M22" t="str">
            <v/>
          </cell>
          <cell r="N22">
            <v>2491.666666666667</v>
          </cell>
          <cell r="O22">
            <v>2990</v>
          </cell>
          <cell r="P22">
            <v>2666.666666666667</v>
          </cell>
          <cell r="Q22">
            <v>3200</v>
          </cell>
          <cell r="R22">
            <v>2791.666666666667</v>
          </cell>
          <cell r="S22">
            <v>3350</v>
          </cell>
        </row>
        <row r="23">
          <cell r="J23" t="str">
            <v>P-BU-INT/Whg/Gl</v>
          </cell>
          <cell r="K23" t="str">
            <v>Кнопка INTERA для LINK PRO/VECTOR/LINK/HI-TEC стекло белый</v>
          </cell>
          <cell r="L23" t="str">
            <v>шт</v>
          </cell>
          <cell r="M23" t="str">
            <v/>
          </cell>
          <cell r="N23">
            <v>9991.6666666666679</v>
          </cell>
          <cell r="O23">
            <v>11990</v>
          </cell>
          <cell r="P23">
            <v>10708.333333333334</v>
          </cell>
          <cell r="Q23">
            <v>12850</v>
          </cell>
          <cell r="R23">
            <v>11208.333333333334</v>
          </cell>
          <cell r="S23">
            <v>13450</v>
          </cell>
        </row>
        <row r="24">
          <cell r="J24" t="str">
            <v>P-BU-MOV/Blg/Gl</v>
          </cell>
          <cell r="K24" t="str">
            <v>Кнопка MOVI для LINK PRO/VECTOR/LINK/HI-TEC стекло черный</v>
          </cell>
          <cell r="L24" t="str">
            <v>шт</v>
          </cell>
          <cell r="M24" t="str">
            <v/>
          </cell>
          <cell r="N24">
            <v>9991.6666666666679</v>
          </cell>
          <cell r="O24">
            <v>11990</v>
          </cell>
          <cell r="P24">
            <v>10708.333333333334</v>
          </cell>
          <cell r="Q24">
            <v>12850</v>
          </cell>
          <cell r="R24">
            <v>11208.333333333334</v>
          </cell>
          <cell r="S24">
            <v>13450</v>
          </cell>
        </row>
        <row r="25">
          <cell r="J25" t="str">
            <v>P-BU-MOV/Cg</v>
          </cell>
          <cell r="K25" t="str">
            <v>Кнопка MOVI для LINK PRO/VECTOR/LINK/HI-TEC пластик хром глянцевый</v>
          </cell>
          <cell r="L25" t="str">
            <v>шт</v>
          </cell>
          <cell r="M25" t="str">
            <v/>
          </cell>
          <cell r="N25">
            <v>3741.666666666667</v>
          </cell>
          <cell r="O25">
            <v>4490</v>
          </cell>
          <cell r="P25">
            <v>4000</v>
          </cell>
          <cell r="Q25">
            <v>4800</v>
          </cell>
          <cell r="R25">
            <v>4208.3333333333339</v>
          </cell>
          <cell r="S25">
            <v>5050</v>
          </cell>
        </row>
        <row r="26">
          <cell r="J26" t="str">
            <v>P-BU-MOV/Cm</v>
          </cell>
          <cell r="K26" t="str">
            <v>Кнопка MOVI для LINK PRO/VECTOR/LINK/HI-TEC пластик хром матовый</v>
          </cell>
          <cell r="L26" t="str">
            <v>шт</v>
          </cell>
          <cell r="M26" t="str">
            <v/>
          </cell>
          <cell r="N26">
            <v>3075</v>
          </cell>
          <cell r="O26">
            <v>3690</v>
          </cell>
          <cell r="P26">
            <v>3291.666666666667</v>
          </cell>
          <cell r="Q26">
            <v>3950</v>
          </cell>
          <cell r="R26">
            <v>3458.3333333333335</v>
          </cell>
          <cell r="S26">
            <v>4150</v>
          </cell>
        </row>
        <row r="27">
          <cell r="J27">
            <v>63527</v>
          </cell>
          <cell r="K27" t="str">
            <v>Кнопка MOVI для LINK PRO/VECTOR/LINK/HI-TEC пластик черный матовый</v>
          </cell>
          <cell r="L27" t="str">
            <v>шт</v>
          </cell>
          <cell r="M27">
            <v>0</v>
          </cell>
          <cell r="N27">
            <v>4991.666666666667</v>
          </cell>
          <cell r="O27">
            <v>5990</v>
          </cell>
          <cell r="P27">
            <v>5375</v>
          </cell>
          <cell r="Q27">
            <v>6450</v>
          </cell>
          <cell r="R27">
            <v>5625</v>
          </cell>
          <cell r="S27">
            <v>6750</v>
          </cell>
        </row>
        <row r="28">
          <cell r="J28" t="str">
            <v>P-BU-MOV/Wh</v>
          </cell>
          <cell r="K28" t="str">
            <v>Кнопка MOVI для LINK PRO/VECTOR/LINK/HI-TEC пластик белый</v>
          </cell>
          <cell r="L28" t="str">
            <v>шт</v>
          </cell>
          <cell r="M28" t="str">
            <v/>
          </cell>
          <cell r="N28">
            <v>2491.666666666667</v>
          </cell>
          <cell r="O28">
            <v>2990</v>
          </cell>
          <cell r="P28">
            <v>2666.666666666667</v>
          </cell>
          <cell r="Q28">
            <v>3200</v>
          </cell>
          <cell r="R28">
            <v>2791.666666666667</v>
          </cell>
          <cell r="S28">
            <v>3350</v>
          </cell>
        </row>
        <row r="29">
          <cell r="J29" t="str">
            <v>P-BU-MOV/Whg/Gl</v>
          </cell>
          <cell r="K29" t="str">
            <v>Кнопка MOVI для LINK PRO/VECTOR/LINK/HI-TEC стекло белый</v>
          </cell>
          <cell r="L29" t="str">
            <v>шт</v>
          </cell>
          <cell r="M29" t="str">
            <v/>
          </cell>
          <cell r="N29">
            <v>9991.6666666666679</v>
          </cell>
          <cell r="O29">
            <v>11990</v>
          </cell>
          <cell r="P29">
            <v>10708.333333333334</v>
          </cell>
          <cell r="Q29">
            <v>12850</v>
          </cell>
          <cell r="R29">
            <v>11208.333333333334</v>
          </cell>
          <cell r="S29">
            <v>13450</v>
          </cell>
        </row>
        <row r="30">
          <cell r="J30" t="str">
            <v>P-BU-PIL/Blg/Gl</v>
          </cell>
          <cell r="K30" t="str">
            <v>Кнопка PILOT для LINK PRO/VECTOR/LINK/HI-TEC стекло черный</v>
          </cell>
          <cell r="L30" t="str">
            <v>шт</v>
          </cell>
          <cell r="M30" t="str">
            <v/>
          </cell>
          <cell r="N30">
            <v>7491.666666666667</v>
          </cell>
          <cell r="O30">
            <v>8990</v>
          </cell>
          <cell r="P30">
            <v>8041.666666666667</v>
          </cell>
          <cell r="Q30">
            <v>9650</v>
          </cell>
          <cell r="R30">
            <v>8408.3333333333339</v>
          </cell>
          <cell r="S30">
            <v>10090</v>
          </cell>
        </row>
        <row r="31">
          <cell r="J31" t="str">
            <v>P-BU-PIL/Whg/Gl</v>
          </cell>
          <cell r="K31" t="str">
            <v>Кнопка PILOT для LINK PRO/VECTOR/LINK/HI-TEC стекло белый</v>
          </cell>
          <cell r="L31" t="str">
            <v>шт</v>
          </cell>
          <cell r="M31" t="str">
            <v/>
          </cell>
          <cell r="N31">
            <v>7491.666666666667</v>
          </cell>
          <cell r="O31">
            <v>8990</v>
          </cell>
          <cell r="P31">
            <v>8041.666666666667</v>
          </cell>
          <cell r="Q31">
            <v>9650</v>
          </cell>
          <cell r="R31">
            <v>8408.3333333333339</v>
          </cell>
          <cell r="S31">
            <v>10090</v>
          </cell>
        </row>
        <row r="32">
          <cell r="J32" t="str">
            <v>P-BU-PRE/Cg</v>
          </cell>
          <cell r="K32" t="str">
            <v>Кнопка PRESTO для LINK PRO/VECTOR/LINK/HI-TEC пластик хром глянцевый</v>
          </cell>
          <cell r="L32" t="str">
            <v>шт</v>
          </cell>
          <cell r="M32" t="str">
            <v>Да</v>
          </cell>
          <cell r="N32">
            <v>3741.666666666667</v>
          </cell>
          <cell r="O32">
            <v>4490</v>
          </cell>
          <cell r="P32">
            <v>4000</v>
          </cell>
          <cell r="Q32">
            <v>4800</v>
          </cell>
          <cell r="R32">
            <v>4208.3333333333339</v>
          </cell>
          <cell r="S32">
            <v>5050</v>
          </cell>
        </row>
        <row r="33">
          <cell r="J33" t="str">
            <v>P-BU-PRE/Cm</v>
          </cell>
          <cell r="K33" t="str">
            <v>Кнопка PRESTO для LINK PRO/VECTOR/LINK/HI-TEC пластик хром матовый</v>
          </cell>
          <cell r="L33" t="str">
            <v>шт</v>
          </cell>
          <cell r="M33" t="str">
            <v/>
          </cell>
          <cell r="N33">
            <v>3075</v>
          </cell>
          <cell r="O33">
            <v>3690</v>
          </cell>
          <cell r="P33">
            <v>3291.666666666667</v>
          </cell>
          <cell r="Q33">
            <v>3950</v>
          </cell>
          <cell r="R33">
            <v>3458.3333333333335</v>
          </cell>
          <cell r="S33">
            <v>4150</v>
          </cell>
        </row>
        <row r="34">
          <cell r="J34">
            <v>63528</v>
          </cell>
          <cell r="K34" t="str">
            <v>Кнопка PRESTO для LINK PRO/VECTOR/LINK/HI-TEC пластик черный матовый</v>
          </cell>
          <cell r="L34" t="str">
            <v>шт</v>
          </cell>
          <cell r="M34">
            <v>0</v>
          </cell>
          <cell r="N34">
            <v>5575</v>
          </cell>
          <cell r="O34">
            <v>6690</v>
          </cell>
          <cell r="P34">
            <v>5991.666666666667</v>
          </cell>
          <cell r="Q34">
            <v>7190</v>
          </cell>
          <cell r="R34">
            <v>6241.666666666667</v>
          </cell>
          <cell r="S34">
            <v>7490</v>
          </cell>
        </row>
        <row r="35">
          <cell r="J35" t="str">
            <v>P-BU-PRE/Wh</v>
          </cell>
          <cell r="K35" t="str">
            <v>Кнопка PRESTO для LINK PRO/VECTOR/LINK/HI-TEC пластик белый</v>
          </cell>
          <cell r="L35" t="str">
            <v>шт</v>
          </cell>
          <cell r="M35" t="str">
            <v/>
          </cell>
          <cell r="N35">
            <v>2491.666666666667</v>
          </cell>
          <cell r="O35">
            <v>2990</v>
          </cell>
          <cell r="P35">
            <v>2666.666666666667</v>
          </cell>
          <cell r="Q35">
            <v>3200</v>
          </cell>
          <cell r="R35">
            <v>2791.666666666667</v>
          </cell>
          <cell r="S35">
            <v>3350</v>
          </cell>
        </row>
        <row r="36">
          <cell r="J36" t="str">
            <v>P-BU-STE/Blg/Gl</v>
          </cell>
          <cell r="K36" t="str">
            <v>Кнопка STERO для LINK PRO/VECTOR/LINK/HI-TEC стекло черный</v>
          </cell>
          <cell r="L36" t="str">
            <v>шт</v>
          </cell>
          <cell r="M36">
            <v>0</v>
          </cell>
          <cell r="N36">
            <v>7491.666666666667</v>
          </cell>
          <cell r="O36">
            <v>8990</v>
          </cell>
          <cell r="P36">
            <v>8041.666666666667</v>
          </cell>
          <cell r="Q36">
            <v>9650</v>
          </cell>
          <cell r="R36">
            <v>8408.3333333333339</v>
          </cell>
          <cell r="S36">
            <v>10090</v>
          </cell>
        </row>
        <row r="37">
          <cell r="J37" t="str">
            <v>P-BU-STE/Whg/Gl</v>
          </cell>
          <cell r="K37" t="str">
            <v>Кнопка STERO для LINK PRO/VECTOR/LINK/HI-TEC стекло белый</v>
          </cell>
          <cell r="L37" t="str">
            <v>шт</v>
          </cell>
          <cell r="M37">
            <v>0</v>
          </cell>
          <cell r="N37">
            <v>7491.666666666667</v>
          </cell>
          <cell r="O37">
            <v>8990</v>
          </cell>
          <cell r="P37">
            <v>8041.666666666667</v>
          </cell>
          <cell r="Q37">
            <v>9650</v>
          </cell>
          <cell r="R37">
            <v>8408.3333333333339</v>
          </cell>
          <cell r="S37">
            <v>10090</v>
          </cell>
        </row>
        <row r="38">
          <cell r="J38" t="str">
            <v>P-BU-TOR/Cm/St</v>
          </cell>
          <cell r="K38" t="str">
            <v>Кнопка TORRO для LINK PRO/VECTOR/LINK/HI-TEC сталь хром матовый</v>
          </cell>
          <cell r="L38" t="str">
            <v>шт</v>
          </cell>
          <cell r="M38" t="str">
            <v/>
          </cell>
          <cell r="N38">
            <v>19991.666666666668</v>
          </cell>
          <cell r="O38">
            <v>23990</v>
          </cell>
          <cell r="P38">
            <v>21408.333333333336</v>
          </cell>
          <cell r="Q38">
            <v>25690</v>
          </cell>
          <cell r="R38">
            <v>22408.333333333336</v>
          </cell>
          <cell r="S38">
            <v>26890</v>
          </cell>
        </row>
        <row r="39">
          <cell r="J39">
            <v>63523</v>
          </cell>
          <cell r="K39" t="str">
            <v>Кнопка TWINS для LINK PRO/VECTOR/LINK/HI-TEC пластик хром глянцевый</v>
          </cell>
          <cell r="L39" t="str">
            <v>шт</v>
          </cell>
          <cell r="M39">
            <v>0</v>
          </cell>
          <cell r="N39">
            <v>3741.666666666667</v>
          </cell>
          <cell r="O39">
            <v>4490</v>
          </cell>
          <cell r="P39">
            <v>4000</v>
          </cell>
          <cell r="Q39">
            <v>4800</v>
          </cell>
          <cell r="R39">
            <v>4208.3333333333339</v>
          </cell>
          <cell r="S39">
            <v>5050</v>
          </cell>
        </row>
        <row r="40">
          <cell r="J40">
            <v>63524</v>
          </cell>
          <cell r="K40" t="str">
            <v>Кнопка TWINS для LINK PRO/VECTOR/LINK/HI-TEC пластик золотой матовый</v>
          </cell>
          <cell r="L40" t="str">
            <v>шт</v>
          </cell>
          <cell r="M40">
            <v>0</v>
          </cell>
          <cell r="N40">
            <v>4491.666666666667</v>
          </cell>
          <cell r="O40">
            <v>5390</v>
          </cell>
          <cell r="P40">
            <v>4825</v>
          </cell>
          <cell r="Q40">
            <v>5790</v>
          </cell>
          <cell r="R40">
            <v>5041.666666666667</v>
          </cell>
          <cell r="S40">
            <v>6050</v>
          </cell>
        </row>
        <row r="41">
          <cell r="J41">
            <v>63535</v>
          </cell>
          <cell r="K41" t="str">
            <v>Кнопка TWINS для LINK PRO/VECTOR/LINK/HI-TEC пластик белый матовый с рамкой</v>
          </cell>
          <cell r="L41" t="str">
            <v>шт</v>
          </cell>
          <cell r="M41">
            <v>0</v>
          </cell>
          <cell r="N41">
            <v>3075</v>
          </cell>
          <cell r="O41">
            <v>3690</v>
          </cell>
          <cell r="P41">
            <v>3291.666666666667</v>
          </cell>
          <cell r="Q41">
            <v>3950</v>
          </cell>
          <cell r="R41">
            <v>3458.3333333333335</v>
          </cell>
          <cell r="S41">
            <v>4150</v>
          </cell>
        </row>
        <row r="42">
          <cell r="J42">
            <v>63534</v>
          </cell>
          <cell r="K42" t="str">
            <v>Кнопка TWINS для LINK PRO/VECTOR/LINK/HI-TEC пластик черный матовый с рамкой</v>
          </cell>
          <cell r="L42" t="str">
            <v>шт</v>
          </cell>
          <cell r="M42">
            <v>0</v>
          </cell>
          <cell r="N42">
            <v>4491.666666666667</v>
          </cell>
          <cell r="O42">
            <v>5390</v>
          </cell>
          <cell r="P42">
            <v>4825</v>
          </cell>
          <cell r="Q42">
            <v>5790</v>
          </cell>
          <cell r="R42">
            <v>5041.666666666667</v>
          </cell>
          <cell r="S42">
            <v>6050</v>
          </cell>
        </row>
        <row r="43">
          <cell r="J43" t="str">
            <v>P-BU-ACN-CIR/Cg</v>
          </cell>
          <cell r="K43" t="str">
            <v>Кнопка ACCENTO CIRCLE для AQUA 50 пневматическая пластик хром глянцевый</v>
          </cell>
          <cell r="L43" t="str">
            <v>шт</v>
          </cell>
          <cell r="M43" t="str">
            <v>Да</v>
          </cell>
          <cell r="N43">
            <v>4491.666666666667</v>
          </cell>
          <cell r="O43">
            <v>5390</v>
          </cell>
          <cell r="P43">
            <v>4825</v>
          </cell>
          <cell r="Q43">
            <v>5790</v>
          </cell>
          <cell r="R43">
            <v>5041.666666666667</v>
          </cell>
          <cell r="S43">
            <v>6050</v>
          </cell>
        </row>
        <row r="44">
          <cell r="J44">
            <v>63839</v>
          </cell>
          <cell r="K44" t="str">
            <v>Кнопка ACCENTO CIRCLE для AQUA 50 пневматическая пластик черный матовый</v>
          </cell>
          <cell r="L44" t="str">
            <v>шт</v>
          </cell>
          <cell r="M44">
            <v>0</v>
          </cell>
          <cell r="N44">
            <v>6241.666666666667</v>
          </cell>
          <cell r="O44">
            <v>7490</v>
          </cell>
          <cell r="P44">
            <v>6708.3333333333339</v>
          </cell>
          <cell r="Q44">
            <v>8050</v>
          </cell>
          <cell r="R44">
            <v>6991.666666666667</v>
          </cell>
          <cell r="S44">
            <v>8390</v>
          </cell>
        </row>
        <row r="45">
          <cell r="J45" t="str">
            <v>P-BU-ACN-CIR-PN/Bl/Gl</v>
          </cell>
          <cell r="K45" t="str">
            <v>Кнопка ACCENTO CIRCLE для AQUA 50 пневматическая стекло черный</v>
          </cell>
          <cell r="L45" t="str">
            <v>шт</v>
          </cell>
          <cell r="M45" t="str">
            <v>Да</v>
          </cell>
          <cell r="N45">
            <v>9991.6666666666679</v>
          </cell>
          <cell r="O45">
            <v>11990</v>
          </cell>
          <cell r="P45">
            <v>10708.333333333334</v>
          </cell>
          <cell r="Q45">
            <v>12850</v>
          </cell>
          <cell r="R45">
            <v>11208.333333333334</v>
          </cell>
          <cell r="S45">
            <v>13450</v>
          </cell>
        </row>
        <row r="46">
          <cell r="J46" t="str">
            <v>P-BU-ACN-CIR-PN/Wh/Gl</v>
          </cell>
          <cell r="K46" t="str">
            <v>Кнопка ACCENTO CIRCLE для AQUA 50 пневматическая стекло белый</v>
          </cell>
          <cell r="L46" t="str">
            <v>шт</v>
          </cell>
          <cell r="M46" t="str">
            <v>Да</v>
          </cell>
          <cell r="N46">
            <v>9991.6666666666679</v>
          </cell>
          <cell r="O46">
            <v>11990</v>
          </cell>
          <cell r="P46">
            <v>10708.333333333334</v>
          </cell>
          <cell r="Q46">
            <v>12850</v>
          </cell>
          <cell r="R46">
            <v>11208.333333333334</v>
          </cell>
          <cell r="S46">
            <v>13450</v>
          </cell>
        </row>
        <row r="47">
          <cell r="J47">
            <v>63531</v>
          </cell>
          <cell r="K47" t="str">
            <v>Кнопка ACCENTO SQUARE для AQUA 50 пневматическая пластик хром глянцевый</v>
          </cell>
          <cell r="L47" t="str">
            <v>шт</v>
          </cell>
          <cell r="M47">
            <v>0</v>
          </cell>
          <cell r="N47">
            <v>4241.666666666667</v>
          </cell>
          <cell r="O47">
            <v>5090</v>
          </cell>
          <cell r="P47">
            <v>4541.666666666667</v>
          </cell>
          <cell r="Q47">
            <v>5450</v>
          </cell>
          <cell r="R47">
            <v>4750</v>
          </cell>
          <cell r="S47">
            <v>5700</v>
          </cell>
        </row>
        <row r="48">
          <cell r="J48">
            <v>63838</v>
          </cell>
          <cell r="K48" t="str">
            <v>Кнопка ACCENTO SQUARE для AQUA 50 пневматическая пластик черный матовый</v>
          </cell>
          <cell r="L48" t="str">
            <v>шт</v>
          </cell>
          <cell r="M48">
            <v>0</v>
          </cell>
          <cell r="N48">
            <v>6241.666666666667</v>
          </cell>
          <cell r="O48">
            <v>7490</v>
          </cell>
          <cell r="P48">
            <v>6708.3333333333339</v>
          </cell>
          <cell r="Q48">
            <v>8050</v>
          </cell>
          <cell r="R48">
            <v>6991.666666666667</v>
          </cell>
          <cell r="S48">
            <v>8390</v>
          </cell>
        </row>
        <row r="49">
          <cell r="J49">
            <v>63529</v>
          </cell>
          <cell r="K49" t="str">
            <v>Кнопка ACCENTO SQUARE для AQUA 50 пневматическая стекло черный</v>
          </cell>
          <cell r="L49" t="str">
            <v>шт</v>
          </cell>
          <cell r="M49">
            <v>0</v>
          </cell>
          <cell r="N49">
            <v>9741.6666666666679</v>
          </cell>
          <cell r="O49">
            <v>11690</v>
          </cell>
          <cell r="P49">
            <v>10458.333333333334</v>
          </cell>
          <cell r="Q49">
            <v>12550</v>
          </cell>
          <cell r="R49">
            <v>10908.333333333334</v>
          </cell>
          <cell r="S49">
            <v>13090</v>
          </cell>
        </row>
        <row r="50">
          <cell r="J50">
            <v>63530</v>
          </cell>
          <cell r="K50" t="str">
            <v>Кнопка ACCENTO SQUARE для AQUA 50 пневматическая стекло белый</v>
          </cell>
          <cell r="L50" t="str">
            <v>шт</v>
          </cell>
          <cell r="M50">
            <v>0</v>
          </cell>
          <cell r="N50">
            <v>9741.6666666666679</v>
          </cell>
          <cell r="O50">
            <v>11690</v>
          </cell>
          <cell r="P50">
            <v>10458.333333333334</v>
          </cell>
          <cell r="Q50">
            <v>12550</v>
          </cell>
          <cell r="R50">
            <v>10908.333333333334</v>
          </cell>
          <cell r="S50">
            <v>13090</v>
          </cell>
        </row>
        <row r="51">
          <cell r="J51">
            <v>63475</v>
          </cell>
          <cell r="K51" t="str">
            <v>Инсталляция AQUA SMART M 40 для унитаза механическая окрашенная</v>
          </cell>
          <cell r="L51" t="str">
            <v>шт</v>
          </cell>
          <cell r="M51" t="str">
            <v>Да</v>
          </cell>
          <cell r="N51">
            <v>13575</v>
          </cell>
          <cell r="O51">
            <v>16290</v>
          </cell>
          <cell r="P51">
            <v>14541.666666666668</v>
          </cell>
          <cell r="Q51">
            <v>17450</v>
          </cell>
          <cell r="R51">
            <v>15208.333333333334</v>
          </cell>
          <cell r="S51">
            <v>18250</v>
          </cell>
        </row>
        <row r="52">
          <cell r="J52">
            <v>63476</v>
          </cell>
          <cell r="K52" t="str">
            <v>Инсталляция AQUA PRIME P 50Z для унитаза пневматическая оцинкованная</v>
          </cell>
          <cell r="L52" t="str">
            <v>шт</v>
          </cell>
          <cell r="M52" t="str">
            <v>Да</v>
          </cell>
          <cell r="N52">
            <v>15991.666666666668</v>
          </cell>
          <cell r="O52">
            <v>19190</v>
          </cell>
          <cell r="P52">
            <v>17125</v>
          </cell>
          <cell r="Q52">
            <v>20550</v>
          </cell>
          <cell r="R52">
            <v>17908.333333333336</v>
          </cell>
          <cell r="S52">
            <v>21490</v>
          </cell>
        </row>
        <row r="53">
          <cell r="J53">
            <v>63478</v>
          </cell>
          <cell r="K53" t="str">
            <v>Крепеж настенный для инсталляции AQUA, тип: Quick-Fix</v>
          </cell>
          <cell r="L53" t="str">
            <v>шт</v>
          </cell>
          <cell r="M53">
            <v>0</v>
          </cell>
          <cell r="N53">
            <v>2325</v>
          </cell>
          <cell r="O53">
            <v>2790</v>
          </cell>
          <cell r="P53">
            <v>2491.666666666667</v>
          </cell>
          <cell r="Q53">
            <v>2990</v>
          </cell>
          <cell r="R53">
            <v>2625</v>
          </cell>
          <cell r="S53">
            <v>3150</v>
          </cell>
        </row>
        <row r="54">
          <cell r="J54">
            <v>0</v>
          </cell>
          <cell r="K54">
            <v>0</v>
          </cell>
          <cell r="L54">
            <v>0</v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J56">
            <v>63014</v>
          </cell>
          <cell r="K56" t="str">
            <v>Тумба под раковину напольная BOTANIQUE 80 для CREA 50 зелёный</v>
          </cell>
          <cell r="L56" t="str">
            <v>шт</v>
          </cell>
          <cell r="M56">
            <v>0</v>
          </cell>
          <cell r="N56">
            <v>45825</v>
          </cell>
          <cell r="O56">
            <v>54990</v>
          </cell>
          <cell r="P56">
            <v>49041.666666666672</v>
          </cell>
          <cell r="Q56">
            <v>58850</v>
          </cell>
          <cell r="R56">
            <v>51325</v>
          </cell>
          <cell r="S56">
            <v>61590</v>
          </cell>
        </row>
        <row r="57">
          <cell r="J57">
            <v>63015</v>
          </cell>
          <cell r="K57" t="str">
            <v>Тумба под раковину напольная BOTANIQUE 100 для CREA 50 зелёный</v>
          </cell>
          <cell r="L57" t="str">
            <v>шт</v>
          </cell>
          <cell r="M57">
            <v>0</v>
          </cell>
          <cell r="N57">
            <v>49991.666666666672</v>
          </cell>
          <cell r="O57">
            <v>59990</v>
          </cell>
          <cell r="P57">
            <v>53491.666666666672</v>
          </cell>
          <cell r="Q57">
            <v>64190</v>
          </cell>
          <cell r="R57">
            <v>55991.666666666672</v>
          </cell>
          <cell r="S57">
            <v>67190</v>
          </cell>
        </row>
        <row r="58">
          <cell r="J58">
            <v>63016</v>
          </cell>
          <cell r="K58" t="str">
            <v>Пенал напольный BOTANIQUE 30 универсальный зелёный</v>
          </cell>
          <cell r="L58" t="str">
            <v>шт</v>
          </cell>
          <cell r="M58">
            <v>0</v>
          </cell>
          <cell r="N58">
            <v>41658.333333333336</v>
          </cell>
          <cell r="O58">
            <v>49990</v>
          </cell>
          <cell r="P58">
            <v>44575</v>
          </cell>
          <cell r="Q58">
            <v>53490</v>
          </cell>
          <cell r="R58">
            <v>46658.333333333336</v>
          </cell>
          <cell r="S58">
            <v>55990</v>
          </cell>
        </row>
        <row r="59">
          <cell r="J59">
            <v>0</v>
          </cell>
          <cell r="K59">
            <v>0</v>
          </cell>
          <cell r="L59">
            <v>0</v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J61">
            <v>63012</v>
          </cell>
          <cell r="K61" t="str">
            <v>Тумба под раковину напольная BOSQUET 80 для CREA 50 дуб</v>
          </cell>
          <cell r="L61" t="str">
            <v>шт</v>
          </cell>
          <cell r="M61">
            <v>0</v>
          </cell>
          <cell r="N61">
            <v>41658.333333333336</v>
          </cell>
          <cell r="O61">
            <v>49990</v>
          </cell>
          <cell r="P61">
            <v>44575</v>
          </cell>
          <cell r="Q61">
            <v>53490</v>
          </cell>
          <cell r="R61">
            <v>46658.333333333336</v>
          </cell>
          <cell r="S61">
            <v>55990</v>
          </cell>
        </row>
        <row r="62">
          <cell r="J62">
            <v>63013</v>
          </cell>
          <cell r="K62" t="str">
            <v>Тумба под раковину напольная BOSQUET 100 для CREA 50 дуб</v>
          </cell>
          <cell r="L62" t="str">
            <v>шт</v>
          </cell>
          <cell r="M62">
            <v>0</v>
          </cell>
          <cell r="N62">
            <v>45825</v>
          </cell>
          <cell r="O62">
            <v>54990</v>
          </cell>
          <cell r="P62">
            <v>49041.666666666672</v>
          </cell>
          <cell r="Q62">
            <v>58850</v>
          </cell>
          <cell r="R62">
            <v>51325</v>
          </cell>
          <cell r="S62">
            <v>61590</v>
          </cell>
        </row>
        <row r="63">
          <cell r="J63">
            <v>0</v>
          </cell>
          <cell r="K63">
            <v>0</v>
          </cell>
          <cell r="L63">
            <v>0</v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J64">
            <v>0</v>
          </cell>
          <cell r="K64">
            <v>0</v>
          </cell>
          <cell r="L64">
            <v>0</v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J65" t="str">
            <v>S-UM-Cl/1-w</v>
          </cell>
          <cell r="K65" t="str">
            <v>Раковина в столешницу CALLA 54 1 отв.</v>
          </cell>
          <cell r="L65" t="str">
            <v>шт</v>
          </cell>
          <cell r="M65" t="str">
            <v>Да</v>
          </cell>
          <cell r="N65">
            <v>3241.666666666667</v>
          </cell>
          <cell r="O65">
            <v>3890</v>
          </cell>
          <cell r="P65">
            <v>3491.666666666667</v>
          </cell>
          <cell r="Q65">
            <v>4190</v>
          </cell>
          <cell r="R65">
            <v>3658.3333333333335</v>
          </cell>
          <cell r="S65">
            <v>4390</v>
          </cell>
        </row>
        <row r="66"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J67">
            <v>0</v>
          </cell>
          <cell r="K67">
            <v>0</v>
          </cell>
          <cell r="L67">
            <v>0</v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J68" t="str">
            <v>S-UM-CAM45/1-w</v>
          </cell>
          <cell r="K68" t="str">
            <v>Раковина подвесная CAMEO 45 правая 1 отв.</v>
          </cell>
          <cell r="L68" t="str">
            <v>шт</v>
          </cell>
          <cell r="M68" t="str">
            <v>Да</v>
          </cell>
          <cell r="N68">
            <v>2408.3333333333335</v>
          </cell>
          <cell r="O68">
            <v>2890</v>
          </cell>
          <cell r="P68">
            <v>2575</v>
          </cell>
          <cell r="Q68">
            <v>3090</v>
          </cell>
          <cell r="R68">
            <v>2708.3333333333335</v>
          </cell>
          <cell r="S68">
            <v>3250</v>
          </cell>
        </row>
        <row r="69">
          <cell r="J69">
            <v>63405</v>
          </cell>
          <cell r="K69" t="str">
            <v>Раковина подвесная CAMEO 45 левая 1 отв.</v>
          </cell>
          <cell r="L69" t="str">
            <v>шт</v>
          </cell>
          <cell r="M69" t="str">
            <v>Да</v>
          </cell>
          <cell r="N69">
            <v>2408.3333333333335</v>
          </cell>
          <cell r="O69">
            <v>2890</v>
          </cell>
          <cell r="P69">
            <v>2575</v>
          </cell>
          <cell r="Q69">
            <v>3090</v>
          </cell>
          <cell r="R69">
            <v>2708.3333333333335</v>
          </cell>
          <cell r="S69">
            <v>3250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J71">
            <v>0</v>
          </cell>
          <cell r="K71">
            <v>0</v>
          </cell>
          <cell r="L71">
            <v>0</v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J72" t="str">
            <v>S-KO-CAR011-3/5-COn-S-DL-w</v>
          </cell>
          <cell r="K72" t="str">
            <v>Компакт CARINA Clean On 011 3/5 DPL EO slim</v>
          </cell>
          <cell r="L72" t="str">
            <v>шт</v>
          </cell>
          <cell r="M72" t="str">
            <v>Да</v>
          </cell>
          <cell r="N72">
            <v>11658.333333333334</v>
          </cell>
          <cell r="O72">
            <v>13990</v>
          </cell>
          <cell r="P72">
            <v>12491.666666666668</v>
          </cell>
          <cell r="Q72">
            <v>14990</v>
          </cell>
          <cell r="R72">
            <v>13075</v>
          </cell>
          <cell r="S72">
            <v>15690</v>
          </cell>
        </row>
        <row r="73">
          <cell r="J73" t="str">
            <v>S-MZ-CARINA-XL-COn-S-DL-w</v>
          </cell>
          <cell r="K73" t="str">
            <v>Подвесной унитаз CARINA XL Clean On DPL EO slim</v>
          </cell>
          <cell r="L73" t="str">
            <v>шт</v>
          </cell>
          <cell r="M73">
            <v>0</v>
          </cell>
          <cell r="N73">
            <v>9158.3333333333339</v>
          </cell>
          <cell r="O73">
            <v>10990</v>
          </cell>
          <cell r="P73">
            <v>9825</v>
          </cell>
          <cell r="Q73">
            <v>11790</v>
          </cell>
          <cell r="R73">
            <v>10291.666666666668</v>
          </cell>
          <cell r="S73">
            <v>12350</v>
          </cell>
        </row>
        <row r="74">
          <cell r="J74" t="str">
            <v>P-BI-CARINA -Z</v>
          </cell>
          <cell r="K74" t="str">
            <v>Биде подвесное CARINA</v>
          </cell>
          <cell r="L74" t="str">
            <v>шт</v>
          </cell>
          <cell r="M74">
            <v>0</v>
          </cell>
          <cell r="N74">
            <v>8575</v>
          </cell>
          <cell r="O74">
            <v>10290</v>
          </cell>
          <cell r="P74">
            <v>9208.3333333333339</v>
          </cell>
          <cell r="Q74">
            <v>11050</v>
          </cell>
          <cell r="R74">
            <v>9625</v>
          </cell>
          <cell r="S74">
            <v>11550</v>
          </cell>
        </row>
        <row r="75">
          <cell r="J75" t="str">
            <v>S-UM-CAR50/1-w</v>
          </cell>
          <cell r="K75" t="str">
            <v>Раковина универсальная CARINA 50 1 отв.</v>
          </cell>
          <cell r="L75" t="str">
            <v>шт</v>
          </cell>
          <cell r="M75">
            <v>0</v>
          </cell>
          <cell r="N75">
            <v>2658.3333333333335</v>
          </cell>
          <cell r="O75">
            <v>3190</v>
          </cell>
          <cell r="P75">
            <v>2841.666666666667</v>
          </cell>
          <cell r="Q75">
            <v>3410</v>
          </cell>
          <cell r="R75">
            <v>2991.666666666667</v>
          </cell>
          <cell r="S75">
            <v>3590</v>
          </cell>
        </row>
        <row r="76">
          <cell r="J76" t="str">
            <v>S-UM-CAR55/1-w</v>
          </cell>
          <cell r="K76" t="str">
            <v>Раковина универсальная CARINA 55 1 отв.</v>
          </cell>
          <cell r="L76" t="str">
            <v>шт</v>
          </cell>
          <cell r="M76">
            <v>0</v>
          </cell>
          <cell r="N76">
            <v>2908.3333333333335</v>
          </cell>
          <cell r="O76">
            <v>3490</v>
          </cell>
          <cell r="P76">
            <v>3125</v>
          </cell>
          <cell r="Q76">
            <v>3750</v>
          </cell>
          <cell r="R76">
            <v>3258.3333333333335</v>
          </cell>
          <cell r="S76">
            <v>3910</v>
          </cell>
        </row>
        <row r="77">
          <cell r="J77" t="str">
            <v>S-UM-CAR60/1-w</v>
          </cell>
          <cell r="K77" t="str">
            <v>Раковина универсальная CARINA 60 1 отв.</v>
          </cell>
          <cell r="L77" t="str">
            <v>шт</v>
          </cell>
          <cell r="M77">
            <v>0</v>
          </cell>
          <cell r="N77">
            <v>3158.3333333333335</v>
          </cell>
          <cell r="O77">
            <v>3790</v>
          </cell>
          <cell r="P77">
            <v>3408.3333333333335</v>
          </cell>
          <cell r="Q77">
            <v>4090</v>
          </cell>
          <cell r="R77">
            <v>3541.666666666667</v>
          </cell>
          <cell r="S77">
            <v>4250</v>
          </cell>
        </row>
        <row r="78">
          <cell r="J78" t="str">
            <v>S-PO-CAR50/55/60-w</v>
          </cell>
          <cell r="K78" t="str">
            <v>Пьедестал CARINA</v>
          </cell>
          <cell r="L78" t="str">
            <v>шт</v>
          </cell>
          <cell r="M78">
            <v>0</v>
          </cell>
          <cell r="N78">
            <v>2158.3333333333335</v>
          </cell>
          <cell r="O78">
            <v>2590</v>
          </cell>
          <cell r="P78">
            <v>2325</v>
          </cell>
          <cell r="Q78">
            <v>2790</v>
          </cell>
          <cell r="R78">
            <v>2416.666666666667</v>
          </cell>
          <cell r="S78">
            <v>2900</v>
          </cell>
        </row>
        <row r="79">
          <cell r="J79" t="str">
            <v>P-PP-CA50/55/60</v>
          </cell>
          <cell r="K79" t="str">
            <v>Полупьедестал CARINA</v>
          </cell>
          <cell r="L79" t="str">
            <v>шт</v>
          </cell>
          <cell r="M79" t="str">
            <v/>
          </cell>
          <cell r="N79">
            <v>4241.666666666667</v>
          </cell>
          <cell r="O79">
            <v>5090</v>
          </cell>
          <cell r="P79">
            <v>4541.666666666667</v>
          </cell>
          <cell r="Q79">
            <v>5450</v>
          </cell>
          <cell r="R79">
            <v>4750</v>
          </cell>
          <cell r="S79">
            <v>5700</v>
          </cell>
        </row>
        <row r="80">
          <cell r="J80" t="str">
            <v>S-MK-CAR_COn_010/011</v>
          </cell>
          <cell r="K80" t="str">
            <v>Чаша от компакта CARINA Clean On 010/011</v>
          </cell>
          <cell r="L80" t="str">
            <v>шт</v>
          </cell>
          <cell r="M80" t="str">
            <v>Да</v>
          </cell>
          <cell r="N80">
            <v>5741.666666666667</v>
          </cell>
          <cell r="O80">
            <v>6890</v>
          </cell>
          <cell r="P80">
            <v>6158.3333333333339</v>
          </cell>
          <cell r="Q80">
            <v>7390</v>
          </cell>
          <cell r="R80">
            <v>6458.3333333333339</v>
          </cell>
          <cell r="S80">
            <v>7750</v>
          </cell>
        </row>
        <row r="81">
          <cell r="J81" t="str">
            <v>S-ZB-CARINA</v>
          </cell>
          <cell r="K81" t="str">
            <v>Бачок керамический CARINA 011 без арматуры</v>
          </cell>
          <cell r="L81" t="str">
            <v>шт</v>
          </cell>
          <cell r="M81" t="str">
            <v>Да</v>
          </cell>
          <cell r="N81">
            <v>4575</v>
          </cell>
          <cell r="O81">
            <v>5490</v>
          </cell>
          <cell r="P81">
            <v>4908.3333333333339</v>
          </cell>
          <cell r="Q81">
            <v>5890</v>
          </cell>
          <cell r="R81">
            <v>5125</v>
          </cell>
          <cell r="S81">
            <v>6150</v>
          </cell>
        </row>
        <row r="82">
          <cell r="J82" t="str">
            <v>S-MZ-CARINA-XL-COn-w</v>
          </cell>
          <cell r="K82" t="str">
            <v>Подвесной унитаз без сиденья CARINA XL Clean On</v>
          </cell>
          <cell r="L82" t="str">
            <v>шт</v>
          </cell>
          <cell r="M82">
            <v>0</v>
          </cell>
          <cell r="N82">
            <v>9158.3333333333339</v>
          </cell>
          <cell r="O82">
            <v>10990</v>
          </cell>
          <cell r="P82">
            <v>9825</v>
          </cell>
          <cell r="Q82">
            <v>11790</v>
          </cell>
          <cell r="R82">
            <v>10291.666666666668</v>
          </cell>
          <cell r="S82">
            <v>12350</v>
          </cell>
        </row>
        <row r="83">
          <cell r="J83" t="str">
            <v>S-DS-CARINA-DL-t</v>
          </cell>
          <cell r="K83" t="str">
            <v>Сиденье для унитаза CARINA DPL EO</v>
          </cell>
          <cell r="L83" t="str">
            <v>шт</v>
          </cell>
          <cell r="M83">
            <v>0</v>
          </cell>
          <cell r="N83">
            <v>4825</v>
          </cell>
          <cell r="O83">
            <v>5790</v>
          </cell>
          <cell r="P83">
            <v>5158.3333333333339</v>
          </cell>
          <cell r="Q83">
            <v>6190</v>
          </cell>
          <cell r="R83">
            <v>5408.3333333333339</v>
          </cell>
          <cell r="S83">
            <v>6490</v>
          </cell>
        </row>
        <row r="84">
          <cell r="J84" t="str">
            <v>S-DS-CARINA-S-DL-t</v>
          </cell>
          <cell r="K84" t="str">
            <v>Сиденье для унитаза CARINA DPL EO slim</v>
          </cell>
          <cell r="L84" t="str">
            <v>шт</v>
          </cell>
          <cell r="M84" t="str">
            <v>Да</v>
          </cell>
          <cell r="N84">
            <v>5075</v>
          </cell>
          <cell r="O84">
            <v>6090</v>
          </cell>
          <cell r="P84">
            <v>5458.3333333333339</v>
          </cell>
          <cell r="Q84">
            <v>6550</v>
          </cell>
          <cell r="R84">
            <v>5708.3333333333339</v>
          </cell>
          <cell r="S84">
            <v>6850</v>
          </cell>
        </row>
        <row r="85">
          <cell r="J85" t="str">
            <v>S-ZP-3/6-TRENTO</v>
          </cell>
          <cell r="K85" t="str">
            <v>Запчасть TRENTO, PARVA , FACILE, CARINA арматура 2-ур. спуска</v>
          </cell>
          <cell r="L85" t="str">
            <v>шт</v>
          </cell>
          <cell r="M85" t="str">
            <v/>
          </cell>
          <cell r="N85">
            <v>1000</v>
          </cell>
          <cell r="O85">
            <v>1200</v>
          </cell>
          <cell r="P85">
            <v>1075</v>
          </cell>
          <cell r="Q85">
            <v>1290</v>
          </cell>
          <cell r="R85">
            <v>1125</v>
          </cell>
          <cell r="S85">
            <v>1350</v>
          </cell>
        </row>
        <row r="86">
          <cell r="J86">
            <v>63518</v>
          </cell>
          <cell r="K86" t="str">
            <v>Комплект CARINA XL CO DPL EO slim инсталляция VECTOR кнопка BLICK стекло белый</v>
          </cell>
          <cell r="L86" t="str">
            <v>шт</v>
          </cell>
          <cell r="M86">
            <v>0</v>
          </cell>
          <cell r="N86">
            <v>23325</v>
          </cell>
          <cell r="O86">
            <v>27990</v>
          </cell>
          <cell r="P86">
            <v>24958.333333333336</v>
          </cell>
          <cell r="Q86">
            <v>29950</v>
          </cell>
          <cell r="R86">
            <v>26125</v>
          </cell>
          <cell r="S86">
            <v>31350</v>
          </cell>
        </row>
        <row r="87">
          <cell r="J87">
            <v>63517</v>
          </cell>
          <cell r="K87" t="str">
            <v>Комплект CARINA XL CO DPL EO slim инсталляция VECTOR кнопка BLICK стекло черный</v>
          </cell>
          <cell r="L87" t="str">
            <v>шт</v>
          </cell>
          <cell r="M87">
            <v>0</v>
          </cell>
          <cell r="N87">
            <v>23325</v>
          </cell>
          <cell r="O87">
            <v>27990</v>
          </cell>
          <cell r="P87">
            <v>24958.333333333336</v>
          </cell>
          <cell r="Q87">
            <v>29950</v>
          </cell>
          <cell r="R87">
            <v>26125</v>
          </cell>
          <cell r="S87">
            <v>31350</v>
          </cell>
        </row>
        <row r="88">
          <cell r="J88">
            <v>63486</v>
          </cell>
          <cell r="K88" t="str">
            <v>Комплект CARINA XL CO DPL EO slim инсталляция AQUA SMART M40 кнопка MOVI пластик хром глянцевый</v>
          </cell>
          <cell r="L88" t="str">
            <v>шт</v>
          </cell>
          <cell r="M88">
            <v>0</v>
          </cell>
          <cell r="N88">
            <v>22491.666666666668</v>
          </cell>
          <cell r="O88">
            <v>26990</v>
          </cell>
          <cell r="P88">
            <v>24075</v>
          </cell>
          <cell r="Q88">
            <v>28890</v>
          </cell>
          <cell r="R88">
            <v>25208.333333333336</v>
          </cell>
          <cell r="S88">
            <v>30250</v>
          </cell>
        </row>
        <row r="89">
          <cell r="J89">
            <v>0</v>
          </cell>
          <cell r="K89">
            <v>0</v>
          </cell>
          <cell r="L89">
            <v>0</v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J91" t="str">
            <v>S-KO-CIT011-3/5-COn-S-DL-w</v>
          </cell>
          <cell r="K91" t="str">
            <v>Компакт CITY Clean On 011 3/5 DPL EO slim</v>
          </cell>
          <cell r="L91" t="str">
            <v>шт</v>
          </cell>
          <cell r="M91" t="str">
            <v>Да</v>
          </cell>
          <cell r="N91">
            <v>11658.333333333334</v>
          </cell>
          <cell r="O91">
            <v>13990</v>
          </cell>
          <cell r="P91">
            <v>12491.666666666668</v>
          </cell>
          <cell r="Q91">
            <v>14990</v>
          </cell>
          <cell r="R91">
            <v>13075</v>
          </cell>
          <cell r="S91">
            <v>15690</v>
          </cell>
        </row>
        <row r="92">
          <cell r="J92" t="str">
            <v>S-SET-CITYC/LPRO/S-DL/In-Wg-w</v>
          </cell>
          <cell r="K92" t="str">
            <v>Комплект CITY CO DPL EO slim инсталляция LINK PRO кнопка INTERA стекло белый</v>
          </cell>
          <cell r="L92" t="str">
            <v>комп</v>
          </cell>
          <cell r="M92" t="str">
            <v>Да</v>
          </cell>
          <cell r="N92">
            <v>24991.666666666668</v>
          </cell>
          <cell r="O92">
            <v>29990</v>
          </cell>
          <cell r="P92">
            <v>26741.666666666668</v>
          </cell>
          <cell r="Q92">
            <v>32090</v>
          </cell>
          <cell r="R92">
            <v>27991.666666666668</v>
          </cell>
          <cell r="S92">
            <v>33590</v>
          </cell>
        </row>
        <row r="93">
          <cell r="J93">
            <v>63485</v>
          </cell>
          <cell r="K93" t="str">
            <v>Комплект CITY CO DPL EO slim инсталляция AQUA SMART M40 кнопка PILOT стекло белый</v>
          </cell>
          <cell r="L93" t="str">
            <v>комп</v>
          </cell>
          <cell r="M93">
            <v>0</v>
          </cell>
          <cell r="N93">
            <v>24991.666666666668</v>
          </cell>
          <cell r="O93">
            <v>29990</v>
          </cell>
          <cell r="P93">
            <v>26741.666666666668</v>
          </cell>
          <cell r="Q93">
            <v>32090</v>
          </cell>
          <cell r="R93">
            <v>27991.666666666668</v>
          </cell>
          <cell r="S93">
            <v>33590</v>
          </cell>
        </row>
        <row r="94">
          <cell r="J94" t="str">
            <v>S-MZ-CITY-COn-S-DL-w</v>
          </cell>
          <cell r="K94" t="str">
            <v>Подвесной унитаз CITY Clean On DPL EO slim</v>
          </cell>
          <cell r="L94" t="str">
            <v>шт</v>
          </cell>
          <cell r="M94" t="str">
            <v>Да</v>
          </cell>
          <cell r="N94">
            <v>9158.3333333333339</v>
          </cell>
          <cell r="O94">
            <v>10990</v>
          </cell>
          <cell r="P94">
            <v>9825</v>
          </cell>
          <cell r="Q94">
            <v>11790</v>
          </cell>
          <cell r="R94">
            <v>10291.666666666668</v>
          </cell>
          <cell r="S94">
            <v>12350</v>
          </cell>
        </row>
        <row r="95">
          <cell r="J95" t="str">
            <v>S-MK-CIT_COn_010/011</v>
          </cell>
          <cell r="K95" t="str">
            <v>Чаша от компакта CITY Clean On 010/011</v>
          </cell>
          <cell r="L95" t="str">
            <v>шт</v>
          </cell>
          <cell r="M95" t="str">
            <v>Да</v>
          </cell>
          <cell r="N95">
            <v>6158.3333333333339</v>
          </cell>
          <cell r="O95">
            <v>7390</v>
          </cell>
          <cell r="P95">
            <v>6625</v>
          </cell>
          <cell r="Q95">
            <v>7950</v>
          </cell>
          <cell r="R95">
            <v>6908.3333333333339</v>
          </cell>
          <cell r="S95">
            <v>8290</v>
          </cell>
        </row>
        <row r="96">
          <cell r="J96" t="str">
            <v>S-ZB-CITY</v>
          </cell>
          <cell r="K96" t="str">
            <v>Бачок керамический CITY 011 без арматуры</v>
          </cell>
          <cell r="L96" t="str">
            <v>шт</v>
          </cell>
          <cell r="M96" t="str">
            <v>Да</v>
          </cell>
          <cell r="N96">
            <v>4575</v>
          </cell>
          <cell r="O96">
            <v>5490</v>
          </cell>
          <cell r="P96">
            <v>4908.3333333333339</v>
          </cell>
          <cell r="Q96">
            <v>5890</v>
          </cell>
          <cell r="R96">
            <v>5125</v>
          </cell>
          <cell r="S96">
            <v>6150</v>
          </cell>
        </row>
        <row r="97">
          <cell r="J97" t="str">
            <v>S-MZ-CITY-COn-w</v>
          </cell>
          <cell r="K97" t="str">
            <v>Подвесной унитаз без сиденья CITY Clean On</v>
          </cell>
          <cell r="L97" t="str">
            <v>шт</v>
          </cell>
          <cell r="M97" t="str">
            <v/>
          </cell>
          <cell r="N97">
            <v>7325</v>
          </cell>
          <cell r="O97">
            <v>8790</v>
          </cell>
          <cell r="P97">
            <v>7875</v>
          </cell>
          <cell r="Q97">
            <v>9450</v>
          </cell>
          <cell r="R97">
            <v>8208.3333333333339</v>
          </cell>
          <cell r="S97">
            <v>9850</v>
          </cell>
        </row>
        <row r="98">
          <cell r="J98" t="str">
            <v>S-DS-CIT-S-DL-t</v>
          </cell>
          <cell r="K98" t="str">
            <v>Сиденье для унитаза CITY DPL EO slim</v>
          </cell>
          <cell r="L98" t="str">
            <v>шт</v>
          </cell>
          <cell r="M98" t="str">
            <v>Да</v>
          </cell>
          <cell r="N98">
            <v>5075</v>
          </cell>
          <cell r="O98">
            <v>6090</v>
          </cell>
          <cell r="P98">
            <v>5458.3333333333339</v>
          </cell>
          <cell r="Q98">
            <v>6550</v>
          </cell>
          <cell r="R98">
            <v>5708.3333333333339</v>
          </cell>
          <cell r="S98">
            <v>6850</v>
          </cell>
        </row>
        <row r="99">
          <cell r="J99">
            <v>63114</v>
          </cell>
          <cell r="K99" t="str">
            <v>Подвесной унитаз CITY OVAL Clean On DPL EO slim</v>
          </cell>
          <cell r="L99" t="str">
            <v>шт</v>
          </cell>
          <cell r="M99">
            <v>0</v>
          </cell>
          <cell r="N99">
            <v>16658.333333333336</v>
          </cell>
          <cell r="O99">
            <v>19990</v>
          </cell>
          <cell r="P99">
            <v>17825</v>
          </cell>
          <cell r="Q99">
            <v>21390</v>
          </cell>
          <cell r="R99">
            <v>18658.333333333336</v>
          </cell>
          <cell r="S99">
            <v>22390</v>
          </cell>
        </row>
        <row r="100">
          <cell r="J100">
            <v>0</v>
          </cell>
          <cell r="K100">
            <v>0</v>
          </cell>
          <cell r="L100">
            <v>0</v>
          </cell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J101">
            <v>0</v>
          </cell>
          <cell r="K101">
            <v>0</v>
          </cell>
          <cell r="L101">
            <v>0</v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J102" t="str">
            <v>P-UM-CAS55/1</v>
          </cell>
          <cell r="K102" t="str">
            <v>Раковина под столешницу CASPIA 55 1 отв.</v>
          </cell>
          <cell r="L102" t="str">
            <v>шт</v>
          </cell>
          <cell r="M102">
            <v>0</v>
          </cell>
          <cell r="N102">
            <v>6241.666666666667</v>
          </cell>
          <cell r="O102">
            <v>7490</v>
          </cell>
          <cell r="P102">
            <v>6708.3333333333339</v>
          </cell>
          <cell r="Q102">
            <v>8050</v>
          </cell>
          <cell r="R102">
            <v>6991.666666666667</v>
          </cell>
          <cell r="S102">
            <v>8390</v>
          </cell>
        </row>
        <row r="103">
          <cell r="J103" t="str">
            <v>S-UM-CAS60/1-S-w</v>
          </cell>
          <cell r="K103" t="str">
            <v>Раковина на столешницу CASPIA 60 SQUARE 1 отв.</v>
          </cell>
          <cell r="L103" t="str">
            <v>шт</v>
          </cell>
          <cell r="M103">
            <v>0</v>
          </cell>
          <cell r="N103">
            <v>3491.666666666667</v>
          </cell>
          <cell r="O103">
            <v>4190</v>
          </cell>
          <cell r="P103">
            <v>3741.666666666667</v>
          </cell>
          <cell r="Q103">
            <v>4490</v>
          </cell>
          <cell r="R103">
            <v>3908.3333333333335</v>
          </cell>
          <cell r="S103">
            <v>4690</v>
          </cell>
        </row>
        <row r="104">
          <cell r="J104">
            <v>0</v>
          </cell>
          <cell r="K104">
            <v>0</v>
          </cell>
          <cell r="L104">
            <v>0</v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J106" t="str">
            <v>S-KO-COL011-3/5-COn-DL-w</v>
          </cell>
          <cell r="K106" t="str">
            <v>Компакт COLOUR Clean On 011 3/5 DPL EO</v>
          </cell>
          <cell r="L106" t="str">
            <v>шт</v>
          </cell>
          <cell r="M106" t="str">
            <v>Да</v>
          </cell>
          <cell r="N106">
            <v>11658.333333333334</v>
          </cell>
          <cell r="O106">
            <v>13990</v>
          </cell>
          <cell r="P106">
            <v>12491.666666666668</v>
          </cell>
          <cell r="Q106">
            <v>14990</v>
          </cell>
          <cell r="R106">
            <v>13075</v>
          </cell>
          <cell r="S106">
            <v>15690</v>
          </cell>
        </row>
        <row r="107">
          <cell r="J107" t="str">
            <v>S-UM-COL50/1-w</v>
          </cell>
          <cell r="K107" t="str">
            <v>Раковина универсальная COLOUR 50 1 отв.</v>
          </cell>
          <cell r="L107" t="str">
            <v>шт</v>
          </cell>
          <cell r="M107" t="str">
            <v/>
          </cell>
          <cell r="N107">
            <v>3158.3333333333335</v>
          </cell>
          <cell r="O107">
            <v>3790</v>
          </cell>
          <cell r="P107">
            <v>3408.3333333333335</v>
          </cell>
          <cell r="Q107">
            <v>4090</v>
          </cell>
          <cell r="R107">
            <v>3541.666666666667</v>
          </cell>
          <cell r="S107">
            <v>4250</v>
          </cell>
        </row>
        <row r="108">
          <cell r="J108" t="str">
            <v>S-UM-COL60/1-w</v>
          </cell>
          <cell r="K108" t="str">
            <v>Раковина универсальная COLOUR 60 1 отв.</v>
          </cell>
          <cell r="L108" t="str">
            <v>шт</v>
          </cell>
          <cell r="M108" t="str">
            <v/>
          </cell>
          <cell r="N108">
            <v>3575</v>
          </cell>
          <cell r="O108">
            <v>4290</v>
          </cell>
          <cell r="P108">
            <v>3825</v>
          </cell>
          <cell r="Q108">
            <v>4590</v>
          </cell>
          <cell r="R108">
            <v>4000</v>
          </cell>
          <cell r="S108">
            <v>4800</v>
          </cell>
        </row>
        <row r="109">
          <cell r="J109" t="str">
            <v>S-PO-CAR50/55/60-w</v>
          </cell>
          <cell r="K109" t="str">
            <v>Пьедестал CARINA</v>
          </cell>
          <cell r="L109" t="str">
            <v>шт</v>
          </cell>
          <cell r="M109">
            <v>0</v>
          </cell>
          <cell r="N109">
            <v>2158.3333333333335</v>
          </cell>
          <cell r="O109">
            <v>2590</v>
          </cell>
          <cell r="P109">
            <v>2325</v>
          </cell>
          <cell r="Q109">
            <v>2790</v>
          </cell>
          <cell r="R109">
            <v>2416.666666666667</v>
          </cell>
          <cell r="S109">
            <v>2900</v>
          </cell>
        </row>
        <row r="110">
          <cell r="J110" t="str">
            <v>S-MK-COL011-Con</v>
          </cell>
          <cell r="K110" t="str">
            <v xml:space="preserve">Чаша от компакта COLOUR Clean On 010/011  </v>
          </cell>
          <cell r="L110" t="str">
            <v>шт</v>
          </cell>
          <cell r="M110" t="str">
            <v>Да</v>
          </cell>
          <cell r="N110">
            <v>6158.3333333333339</v>
          </cell>
          <cell r="O110">
            <v>7390</v>
          </cell>
          <cell r="P110">
            <v>6625</v>
          </cell>
          <cell r="Q110">
            <v>7950</v>
          </cell>
          <cell r="R110">
            <v>6908.3333333333339</v>
          </cell>
          <cell r="S110">
            <v>8290</v>
          </cell>
        </row>
        <row r="111">
          <cell r="J111" t="str">
            <v>S-ZB-COLOUR</v>
          </cell>
          <cell r="K111" t="str">
            <v>Бачок керамический COLOUR 011 без арматуры</v>
          </cell>
          <cell r="L111" t="str">
            <v>шт</v>
          </cell>
          <cell r="M111" t="str">
            <v>Да</v>
          </cell>
          <cell r="N111">
            <v>4991.666666666667</v>
          </cell>
          <cell r="O111">
            <v>5990</v>
          </cell>
          <cell r="P111">
            <v>5375</v>
          </cell>
          <cell r="Q111">
            <v>6450</v>
          </cell>
          <cell r="R111">
            <v>5625</v>
          </cell>
          <cell r="S111">
            <v>6750</v>
          </cell>
        </row>
        <row r="112">
          <cell r="J112" t="str">
            <v>S-DS-COL-DL-t</v>
          </cell>
          <cell r="K112" t="str">
            <v>Сиденье для унитаза COLOUR DPL EO</v>
          </cell>
          <cell r="L112" t="str">
            <v>шт</v>
          </cell>
          <cell r="M112" t="str">
            <v>Да</v>
          </cell>
          <cell r="N112">
            <v>4658.3333333333339</v>
          </cell>
          <cell r="O112">
            <v>5590</v>
          </cell>
          <cell r="P112">
            <v>4991.666666666667</v>
          </cell>
          <cell r="Q112">
            <v>5990</v>
          </cell>
          <cell r="R112">
            <v>5241.666666666667</v>
          </cell>
          <cell r="S112">
            <v>6290</v>
          </cell>
        </row>
        <row r="113">
          <cell r="J113">
            <v>0</v>
          </cell>
          <cell r="K113">
            <v>0</v>
          </cell>
          <cell r="L113">
            <v>0</v>
          </cell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J115" t="str">
            <v>SP-SZ-COL-CM/COL/50</v>
          </cell>
          <cell r="K115" t="str">
            <v>Тумба под раковину подвесная COLOUR 50 для COMO 50 белый</v>
          </cell>
          <cell r="L115" t="str">
            <v>шт</v>
          </cell>
          <cell r="M115" t="str">
            <v>Да</v>
          </cell>
          <cell r="N115">
            <v>8325</v>
          </cell>
          <cell r="O115">
            <v>9990</v>
          </cell>
          <cell r="P115">
            <v>8908.3333333333339</v>
          </cell>
          <cell r="Q115">
            <v>10690</v>
          </cell>
          <cell r="R115">
            <v>9325</v>
          </cell>
          <cell r="S115">
            <v>11190</v>
          </cell>
        </row>
        <row r="116">
          <cell r="J116" t="str">
            <v>SP-SZ-COL-CM/COL/60</v>
          </cell>
          <cell r="K116" t="str">
            <v>Тумба под раковину подвесная COLOUR 60 для COMO 60 белый</v>
          </cell>
          <cell r="L116" t="str">
            <v>шт</v>
          </cell>
          <cell r="M116" t="str">
            <v>Да</v>
          </cell>
          <cell r="N116">
            <v>9158.3333333333339</v>
          </cell>
          <cell r="O116">
            <v>10990</v>
          </cell>
          <cell r="P116">
            <v>9825</v>
          </cell>
          <cell r="Q116">
            <v>11790</v>
          </cell>
          <cell r="R116">
            <v>10291.666666666668</v>
          </cell>
          <cell r="S116">
            <v>12350</v>
          </cell>
        </row>
        <row r="117">
          <cell r="J117" t="str">
            <v>SP-SZ-COL-CM/COL/80</v>
          </cell>
          <cell r="K117" t="str">
            <v>Тумба под раковину подвесная COLOUR 80 для COMO 80 белый</v>
          </cell>
          <cell r="L117" t="str">
            <v>шт</v>
          </cell>
          <cell r="M117" t="str">
            <v>Да</v>
          </cell>
          <cell r="N117">
            <v>10825</v>
          </cell>
          <cell r="O117">
            <v>12990</v>
          </cell>
          <cell r="P117">
            <v>11575</v>
          </cell>
          <cell r="Q117">
            <v>13890</v>
          </cell>
          <cell r="R117">
            <v>12125</v>
          </cell>
          <cell r="S117">
            <v>14550</v>
          </cell>
        </row>
        <row r="118">
          <cell r="J118">
            <v>0</v>
          </cell>
          <cell r="K118">
            <v>0</v>
          </cell>
          <cell r="L118">
            <v>0</v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J119">
            <v>0</v>
          </cell>
          <cell r="K119">
            <v>0</v>
          </cell>
          <cell r="L119">
            <v>0</v>
          </cell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J120" t="str">
            <v>S-UM-COM40/1-w</v>
          </cell>
          <cell r="K120" t="str">
            <v>Раковина мебельная COMO 40 1 отв.</v>
          </cell>
          <cell r="L120" t="str">
            <v>шт</v>
          </cell>
          <cell r="M120" t="str">
            <v>Да</v>
          </cell>
          <cell r="N120">
            <v>2908.3333333333335</v>
          </cell>
          <cell r="O120">
            <v>3490</v>
          </cell>
          <cell r="P120">
            <v>3125</v>
          </cell>
          <cell r="Q120">
            <v>3750</v>
          </cell>
          <cell r="R120">
            <v>3258.3333333333335</v>
          </cell>
          <cell r="S120">
            <v>3910</v>
          </cell>
        </row>
        <row r="121">
          <cell r="J121" t="str">
            <v>S-UM-COM50/1-w</v>
          </cell>
          <cell r="K121" t="str">
            <v>Раковина мебельная COMO 50 1 отв.</v>
          </cell>
          <cell r="L121" t="str">
            <v>шт</v>
          </cell>
          <cell r="M121" t="str">
            <v>Да</v>
          </cell>
          <cell r="N121">
            <v>2991.666666666667</v>
          </cell>
          <cell r="O121">
            <v>3590</v>
          </cell>
          <cell r="P121">
            <v>3208.3333333333335</v>
          </cell>
          <cell r="Q121">
            <v>3850</v>
          </cell>
          <cell r="R121">
            <v>3375</v>
          </cell>
          <cell r="S121">
            <v>4050</v>
          </cell>
        </row>
        <row r="122">
          <cell r="J122" t="str">
            <v>S-UM-COM60/1-w</v>
          </cell>
          <cell r="K122" t="str">
            <v>Раковина мебельная COMO 60 1 отв.</v>
          </cell>
          <cell r="L122" t="str">
            <v>шт</v>
          </cell>
          <cell r="M122" t="str">
            <v>Да</v>
          </cell>
          <cell r="N122">
            <v>3491.666666666667</v>
          </cell>
          <cell r="O122">
            <v>4190</v>
          </cell>
          <cell r="P122">
            <v>3741.666666666667</v>
          </cell>
          <cell r="Q122">
            <v>4490</v>
          </cell>
          <cell r="R122">
            <v>3908.3333333333335</v>
          </cell>
          <cell r="S122">
            <v>4690</v>
          </cell>
        </row>
        <row r="123">
          <cell r="J123" t="str">
            <v>S-UM-COM70/1-w</v>
          </cell>
          <cell r="K123" t="str">
            <v>Раковина мебельная COMO 70 1 отв.</v>
          </cell>
          <cell r="L123" t="str">
            <v>шт</v>
          </cell>
          <cell r="M123" t="str">
            <v>Да</v>
          </cell>
          <cell r="N123">
            <v>4491.666666666667</v>
          </cell>
          <cell r="O123">
            <v>5390</v>
          </cell>
          <cell r="P123">
            <v>4825</v>
          </cell>
          <cell r="Q123">
            <v>5790</v>
          </cell>
          <cell r="R123">
            <v>5041.666666666667</v>
          </cell>
          <cell r="S123">
            <v>6050</v>
          </cell>
        </row>
        <row r="124">
          <cell r="J124" t="str">
            <v>S-UM-COM80/1-w</v>
          </cell>
          <cell r="K124" t="str">
            <v>Раковина мебельная COMO 80 1 отв.</v>
          </cell>
          <cell r="L124" t="str">
            <v>шт</v>
          </cell>
          <cell r="M124" t="str">
            <v>Да</v>
          </cell>
          <cell r="N124">
            <v>5158.3333333333339</v>
          </cell>
          <cell r="O124">
            <v>6190</v>
          </cell>
          <cell r="P124">
            <v>5541.666666666667</v>
          </cell>
          <cell r="Q124">
            <v>6650</v>
          </cell>
          <cell r="R124">
            <v>5791.666666666667</v>
          </cell>
          <cell r="S124">
            <v>6950</v>
          </cell>
        </row>
        <row r="125">
          <cell r="J125" t="str">
            <v>R-UM-COM90/1</v>
          </cell>
          <cell r="K125" t="str">
            <v>Раковина мебельная COMO 90 1 отв.</v>
          </cell>
          <cell r="L125" t="str">
            <v>шт</v>
          </cell>
          <cell r="M125" t="str">
            <v/>
          </cell>
          <cell r="N125">
            <v>14991.666666666668</v>
          </cell>
          <cell r="O125">
            <v>17990</v>
          </cell>
          <cell r="P125">
            <v>16041.666666666668</v>
          </cell>
          <cell r="Q125">
            <v>19250</v>
          </cell>
          <cell r="R125">
            <v>16791.666666666668</v>
          </cell>
          <cell r="S125">
            <v>20150</v>
          </cell>
        </row>
        <row r="126">
          <cell r="J126" t="str">
            <v>R-UM-COM100/1</v>
          </cell>
          <cell r="K126" t="str">
            <v>Раковина мебельная COMO 100 1 отв.</v>
          </cell>
          <cell r="L126" t="str">
            <v>шт</v>
          </cell>
          <cell r="M126" t="str">
            <v/>
          </cell>
          <cell r="N126">
            <v>15825</v>
          </cell>
          <cell r="O126">
            <v>18990</v>
          </cell>
          <cell r="P126">
            <v>16958.333333333336</v>
          </cell>
          <cell r="Q126">
            <v>20350</v>
          </cell>
          <cell r="R126">
            <v>17741.666666666668</v>
          </cell>
          <cell r="S126">
            <v>21290</v>
          </cell>
        </row>
        <row r="127">
          <cell r="J127">
            <v>0</v>
          </cell>
          <cell r="K127">
            <v>0</v>
          </cell>
          <cell r="L127">
            <v>0</v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J128">
            <v>0</v>
          </cell>
          <cell r="K128">
            <v>0</v>
          </cell>
          <cell r="L128">
            <v>0</v>
          </cell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J129">
            <v>63997</v>
          </cell>
          <cell r="K129" t="str">
            <v>Комплект CREA SQUARE CO DPL EO slim инсталляция LINK PRO</v>
          </cell>
          <cell r="L129" t="str">
            <v>шт</v>
          </cell>
          <cell r="M129">
            <v>0</v>
          </cell>
          <cell r="N129">
            <v>24991.666666666668</v>
          </cell>
          <cell r="O129">
            <v>29990</v>
          </cell>
          <cell r="P129">
            <v>26741.666666666668</v>
          </cell>
          <cell r="Q129">
            <v>32090</v>
          </cell>
          <cell r="R129">
            <v>27991.666666666668</v>
          </cell>
          <cell r="S129">
            <v>33590</v>
          </cell>
        </row>
        <row r="130">
          <cell r="J130" t="str">
            <v>P-UM-CRE38/1-ic</v>
          </cell>
          <cell r="K130" t="str">
            <v>Раковина в столешницу CREA 38 1 отв.</v>
          </cell>
          <cell r="L130" t="str">
            <v>шт</v>
          </cell>
          <cell r="M130">
            <v>0</v>
          </cell>
          <cell r="N130">
            <v>6991.666666666667</v>
          </cell>
          <cell r="O130">
            <v>8390</v>
          </cell>
          <cell r="P130">
            <v>7491.666666666667</v>
          </cell>
          <cell r="Q130">
            <v>8990</v>
          </cell>
          <cell r="R130">
            <v>7825</v>
          </cell>
          <cell r="S130">
            <v>9390</v>
          </cell>
        </row>
        <row r="131">
          <cell r="J131" t="str">
            <v>P-UM-CRE35/1-oc-S</v>
          </cell>
          <cell r="K131" t="str">
            <v>Раковина на столешницу CREA 35 SQUARE 0 отв.</v>
          </cell>
          <cell r="L131" t="str">
            <v>шт</v>
          </cell>
          <cell r="M131">
            <v>0</v>
          </cell>
          <cell r="N131">
            <v>8325</v>
          </cell>
          <cell r="O131">
            <v>9990</v>
          </cell>
          <cell r="P131">
            <v>8908.3333333333339</v>
          </cell>
          <cell r="Q131">
            <v>10690</v>
          </cell>
          <cell r="R131">
            <v>9325</v>
          </cell>
          <cell r="S131">
            <v>11190</v>
          </cell>
        </row>
        <row r="132">
          <cell r="J132" t="str">
            <v>P-UM-CRE38/1-oc-R</v>
          </cell>
          <cell r="K132" t="str">
            <v>Раковина на столешницу CREA 38 RING 0 отв.</v>
          </cell>
          <cell r="L132" t="str">
            <v>шт</v>
          </cell>
          <cell r="M132">
            <v>0</v>
          </cell>
          <cell r="N132">
            <v>8325</v>
          </cell>
          <cell r="O132">
            <v>9990</v>
          </cell>
          <cell r="P132">
            <v>8908.3333333333339</v>
          </cell>
          <cell r="Q132">
            <v>10690</v>
          </cell>
          <cell r="R132">
            <v>9325</v>
          </cell>
          <cell r="S132">
            <v>11190</v>
          </cell>
        </row>
        <row r="133">
          <cell r="J133" t="str">
            <v>P-UM-CRE50/1-oc-RC</v>
          </cell>
          <cell r="K133" t="str">
            <v>Раковина на столешницу CREA 50 RECTANGULAR 0 отв.</v>
          </cell>
          <cell r="L133" t="str">
            <v>шт</v>
          </cell>
          <cell r="M133">
            <v>0</v>
          </cell>
          <cell r="N133">
            <v>9408.3333333333339</v>
          </cell>
          <cell r="O133">
            <v>11290</v>
          </cell>
          <cell r="P133">
            <v>10075</v>
          </cell>
          <cell r="Q133">
            <v>12090</v>
          </cell>
          <cell r="R133">
            <v>10541.666666666668</v>
          </cell>
          <cell r="S133">
            <v>12650</v>
          </cell>
        </row>
        <row r="134">
          <cell r="J134" t="str">
            <v>P-UM-CRE40/1</v>
          </cell>
          <cell r="K134" t="str">
            <v>Раковина мебельная CREA 40 1 отв.</v>
          </cell>
          <cell r="L134" t="str">
            <v>шт</v>
          </cell>
          <cell r="M134">
            <v>0</v>
          </cell>
          <cell r="N134">
            <v>7325</v>
          </cell>
          <cell r="O134">
            <v>8790</v>
          </cell>
          <cell r="P134">
            <v>7875</v>
          </cell>
          <cell r="Q134">
            <v>9450</v>
          </cell>
          <cell r="R134">
            <v>8208.3333333333339</v>
          </cell>
          <cell r="S134">
            <v>9850</v>
          </cell>
        </row>
        <row r="135">
          <cell r="J135" t="str">
            <v>P-UM-CRE50/1</v>
          </cell>
          <cell r="K135" t="str">
            <v>Раковина мебельная CREA 50 1 отв.</v>
          </cell>
          <cell r="L135" t="str">
            <v>шт</v>
          </cell>
          <cell r="M135">
            <v>0</v>
          </cell>
          <cell r="N135">
            <v>10991.666666666668</v>
          </cell>
          <cell r="O135">
            <v>13190</v>
          </cell>
          <cell r="P135">
            <v>11791.666666666668</v>
          </cell>
          <cell r="Q135">
            <v>14150</v>
          </cell>
          <cell r="R135">
            <v>12325</v>
          </cell>
          <cell r="S135">
            <v>14790</v>
          </cell>
        </row>
        <row r="136">
          <cell r="J136" t="str">
            <v>P-UM-CRE60/1</v>
          </cell>
          <cell r="K136" t="str">
            <v>Раковина мебельная CREA 60 1 отв.</v>
          </cell>
          <cell r="L136" t="str">
            <v>шт</v>
          </cell>
          <cell r="M136">
            <v>0</v>
          </cell>
          <cell r="N136">
            <v>12325</v>
          </cell>
          <cell r="O136">
            <v>14790</v>
          </cell>
          <cell r="P136">
            <v>13208.333333333334</v>
          </cell>
          <cell r="Q136">
            <v>15850</v>
          </cell>
          <cell r="R136">
            <v>13825</v>
          </cell>
          <cell r="S136">
            <v>16590</v>
          </cell>
        </row>
        <row r="137">
          <cell r="J137" t="str">
            <v>P-UM-CRE80/1</v>
          </cell>
          <cell r="K137" t="str">
            <v>Раковина мебельная CREA 80 1 отв.</v>
          </cell>
          <cell r="L137" t="str">
            <v>шт</v>
          </cell>
          <cell r="M137">
            <v>0</v>
          </cell>
          <cell r="N137">
            <v>18158.333333333336</v>
          </cell>
          <cell r="O137">
            <v>21790</v>
          </cell>
          <cell r="P137">
            <v>19458.333333333336</v>
          </cell>
          <cell r="Q137">
            <v>23350</v>
          </cell>
          <cell r="R137">
            <v>20325</v>
          </cell>
          <cell r="S137">
            <v>24390</v>
          </cell>
        </row>
        <row r="138">
          <cell r="J138" t="str">
            <v>P-UM-CRE100/1</v>
          </cell>
          <cell r="K138" t="str">
            <v>Раковина мебельная CREA 100 1 отв.</v>
          </cell>
          <cell r="L138" t="str">
            <v>шт</v>
          </cell>
          <cell r="M138">
            <v>0</v>
          </cell>
          <cell r="N138">
            <v>22158.333333333336</v>
          </cell>
          <cell r="O138">
            <v>26590</v>
          </cell>
          <cell r="P138">
            <v>23708.333333333336</v>
          </cell>
          <cell r="Q138">
            <v>28450</v>
          </cell>
          <cell r="R138">
            <v>24825</v>
          </cell>
          <cell r="S138">
            <v>29790</v>
          </cell>
        </row>
        <row r="139">
          <cell r="J139">
            <v>63115</v>
          </cell>
          <cell r="K139" t="str">
            <v>Подвесной унитаз CREA SQUARE Clean On DPL EO slim</v>
          </cell>
          <cell r="L139" t="str">
            <v>шт</v>
          </cell>
          <cell r="M139">
            <v>0</v>
          </cell>
          <cell r="N139">
            <v>16658.333333333336</v>
          </cell>
          <cell r="O139">
            <v>19990</v>
          </cell>
          <cell r="P139">
            <v>17825</v>
          </cell>
          <cell r="Q139">
            <v>21390</v>
          </cell>
          <cell r="R139">
            <v>18658.333333333336</v>
          </cell>
          <cell r="S139">
            <v>22390</v>
          </cell>
        </row>
        <row r="140">
          <cell r="J140" t="str">
            <v>P-DS-CREA-S-DL-RE</v>
          </cell>
          <cell r="K140" t="str">
            <v>Сиденье для унитаза CREA SQUARE DPL EO slim</v>
          </cell>
          <cell r="L140" t="str">
            <v>шт</v>
          </cell>
          <cell r="M140">
            <v>0</v>
          </cell>
          <cell r="N140">
            <v>5408.3333333333339</v>
          </cell>
          <cell r="O140">
            <v>6490</v>
          </cell>
          <cell r="P140">
            <v>5791.666666666667</v>
          </cell>
          <cell r="Q140">
            <v>6950</v>
          </cell>
          <cell r="R140">
            <v>6075</v>
          </cell>
          <cell r="S140">
            <v>7290</v>
          </cell>
        </row>
        <row r="141">
          <cell r="J141">
            <v>0</v>
          </cell>
          <cell r="K141">
            <v>0</v>
          </cell>
          <cell r="L141">
            <v>0</v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J142">
            <v>0</v>
          </cell>
          <cell r="K142">
            <v>0</v>
          </cell>
          <cell r="L142">
            <v>0</v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J143" t="str">
            <v>P-WP-CREA*150NL</v>
          </cell>
          <cell r="K143" t="str">
            <v>Ванна прямоугольная CREA 150x75 белый</v>
          </cell>
          <cell r="L143" t="str">
            <v>шт</v>
          </cell>
          <cell r="M143" t="str">
            <v>Да</v>
          </cell>
          <cell r="N143">
            <v>24241.666666666668</v>
          </cell>
          <cell r="O143">
            <v>29090</v>
          </cell>
          <cell r="P143">
            <v>25958.333333333336</v>
          </cell>
          <cell r="Q143">
            <v>31150</v>
          </cell>
          <cell r="R143">
            <v>27158.333333333336</v>
          </cell>
          <cell r="S143">
            <v>32590</v>
          </cell>
        </row>
        <row r="144">
          <cell r="J144" t="str">
            <v>P-WP-CREA*160NL</v>
          </cell>
          <cell r="K144" t="str">
            <v>Ванна прямоугольная CREA 160x75 белый</v>
          </cell>
          <cell r="L144" t="str">
            <v>шт</v>
          </cell>
          <cell r="M144" t="str">
            <v>Да</v>
          </cell>
          <cell r="N144">
            <v>25408.333333333336</v>
          </cell>
          <cell r="O144">
            <v>30490</v>
          </cell>
          <cell r="P144">
            <v>27208.333333333336</v>
          </cell>
          <cell r="Q144">
            <v>32650</v>
          </cell>
          <cell r="R144">
            <v>28458.333333333336</v>
          </cell>
          <cell r="S144">
            <v>34150</v>
          </cell>
        </row>
        <row r="145">
          <cell r="J145" t="str">
            <v>P-WP-CREA*170NL</v>
          </cell>
          <cell r="K145" t="str">
            <v>Ванна прямоугольная CREA 170x75 белый</v>
          </cell>
          <cell r="L145" t="str">
            <v>шт</v>
          </cell>
          <cell r="M145" t="str">
            <v>Да</v>
          </cell>
          <cell r="N145">
            <v>26408.333333333336</v>
          </cell>
          <cell r="O145">
            <v>31690</v>
          </cell>
          <cell r="P145">
            <v>28291.666666666668</v>
          </cell>
          <cell r="Q145">
            <v>33950</v>
          </cell>
          <cell r="R145">
            <v>29575</v>
          </cell>
          <cell r="S145">
            <v>35490</v>
          </cell>
        </row>
        <row r="146">
          <cell r="J146" t="str">
            <v>P-WP-CREA*180NL</v>
          </cell>
          <cell r="K146" t="str">
            <v>Ванна прямоугольная CREA 180x80 белый</v>
          </cell>
          <cell r="L146" t="str">
            <v>шт</v>
          </cell>
          <cell r="M146" t="str">
            <v>Да</v>
          </cell>
          <cell r="N146">
            <v>28491.666666666668</v>
          </cell>
          <cell r="O146">
            <v>34190</v>
          </cell>
          <cell r="P146">
            <v>30491.666666666668</v>
          </cell>
          <cell r="Q146">
            <v>36590</v>
          </cell>
          <cell r="R146">
            <v>31908.333333333336</v>
          </cell>
          <cell r="S146">
            <v>38290</v>
          </cell>
        </row>
        <row r="147">
          <cell r="J147" t="str">
            <v>P-WA-CREA*160-RNL</v>
          </cell>
          <cell r="K147" t="str">
            <v>Ванна асимметричная CREA 160x100 правая белый</v>
          </cell>
          <cell r="L147" t="str">
            <v>шт</v>
          </cell>
          <cell r="M147" t="str">
            <v>Да</v>
          </cell>
          <cell r="N147">
            <v>31825</v>
          </cell>
          <cell r="O147">
            <v>38190</v>
          </cell>
          <cell r="P147">
            <v>34075</v>
          </cell>
          <cell r="Q147">
            <v>40890</v>
          </cell>
          <cell r="R147">
            <v>35658.333333333336</v>
          </cell>
          <cell r="S147">
            <v>42790</v>
          </cell>
        </row>
        <row r="148">
          <cell r="J148" t="str">
            <v>P-WA-CREA*160-LNL</v>
          </cell>
          <cell r="K148" t="str">
            <v>Ванна асимметричная CREA 160x100 левая белый</v>
          </cell>
          <cell r="L148" t="str">
            <v>шт</v>
          </cell>
          <cell r="M148" t="str">
            <v>Да</v>
          </cell>
          <cell r="N148">
            <v>31825</v>
          </cell>
          <cell r="O148">
            <v>38190</v>
          </cell>
          <cell r="P148">
            <v>34075</v>
          </cell>
          <cell r="Q148">
            <v>40890</v>
          </cell>
          <cell r="R148">
            <v>35658.333333333336</v>
          </cell>
          <cell r="S148">
            <v>42790</v>
          </cell>
        </row>
        <row r="149">
          <cell r="J149" t="str">
            <v>ZP-SEPW1000001</v>
          </cell>
          <cell r="K149" t="str">
            <v>Ножки для ванн тип 01</v>
          </cell>
          <cell r="L149" t="str">
            <v>комп</v>
          </cell>
          <cell r="M149" t="str">
            <v>Да</v>
          </cell>
          <cell r="N149">
            <v>1241.6666666666667</v>
          </cell>
          <cell r="O149">
            <v>1490</v>
          </cell>
          <cell r="P149">
            <v>1325</v>
          </cell>
          <cell r="Q149">
            <v>1590</v>
          </cell>
          <cell r="R149">
            <v>1391.6666666666667</v>
          </cell>
          <cell r="S149">
            <v>1670</v>
          </cell>
        </row>
        <row r="150">
          <cell r="J150">
            <v>63087</v>
          </cell>
          <cell r="K150" t="str">
            <v>Сифон для ванны VIRGO клик-клак</v>
          </cell>
          <cell r="L150" t="str">
            <v>шт</v>
          </cell>
          <cell r="M150">
            <v>0</v>
          </cell>
          <cell r="N150">
            <v>2741.666666666667</v>
          </cell>
          <cell r="O150">
            <v>3290</v>
          </cell>
          <cell r="P150">
            <v>2958.3333333333335</v>
          </cell>
          <cell r="Q150">
            <v>3550</v>
          </cell>
          <cell r="R150">
            <v>3075</v>
          </cell>
          <cell r="S150">
            <v>3690</v>
          </cell>
        </row>
        <row r="151">
          <cell r="J151">
            <v>63086</v>
          </cell>
          <cell r="K151" t="str">
            <v>Сифон для ванны LORENA полуавтомат</v>
          </cell>
          <cell r="L151" t="str">
            <v>шт</v>
          </cell>
          <cell r="M151">
            <v>0</v>
          </cell>
          <cell r="N151">
            <v>2408.3333333333335</v>
          </cell>
          <cell r="O151">
            <v>2890</v>
          </cell>
          <cell r="P151">
            <v>2575</v>
          </cell>
          <cell r="Q151">
            <v>3090</v>
          </cell>
          <cell r="R151">
            <v>2708.3333333333335</v>
          </cell>
          <cell r="S151">
            <v>3250</v>
          </cell>
        </row>
        <row r="152"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J153">
            <v>0</v>
          </cell>
          <cell r="K153">
            <v>0</v>
          </cell>
          <cell r="L153">
            <v>0</v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J154" t="str">
            <v>S-SET-DEL/Black/TPL/Cg-w</v>
          </cell>
          <cell r="K154" t="str">
            <v>Комплект DELFI TPL инсталляция BLACK кнопка LEON пластик хром глянцевый</v>
          </cell>
          <cell r="L154" t="str">
            <v>комп</v>
          </cell>
          <cell r="M154">
            <v>0</v>
          </cell>
          <cell r="N154">
            <v>20825</v>
          </cell>
          <cell r="O154">
            <v>24990</v>
          </cell>
          <cell r="P154">
            <v>22291.666666666668</v>
          </cell>
          <cell r="Q154">
            <v>26750</v>
          </cell>
          <cell r="R154">
            <v>23325</v>
          </cell>
          <cell r="S154">
            <v>27990</v>
          </cell>
        </row>
        <row r="155">
          <cell r="J155" t="str">
            <v>S-SET-DEL/Vec/TPL/En-Wh-w</v>
          </cell>
          <cell r="K155" t="str">
            <v>Комплект DELFI TPL инсталляция VECTOR кнопка ENTER пластик белый</v>
          </cell>
          <cell r="L155" t="str">
            <v>комп</v>
          </cell>
          <cell r="M155">
            <v>0</v>
          </cell>
          <cell r="N155">
            <v>17491.666666666668</v>
          </cell>
          <cell r="O155">
            <v>20990</v>
          </cell>
          <cell r="P155">
            <v>18741.666666666668</v>
          </cell>
          <cell r="Q155">
            <v>22490</v>
          </cell>
          <cell r="R155">
            <v>19625</v>
          </cell>
          <cell r="S155">
            <v>23550</v>
          </cell>
        </row>
        <row r="156">
          <cell r="J156" t="str">
            <v>S-SET-DEL/Vec/TPL/Mo-Cm-w</v>
          </cell>
          <cell r="K156" t="str">
            <v>Комплект DELFI TPL инсталляция VECTOR кнопка MOVI пластик хром матовый</v>
          </cell>
          <cell r="L156" t="str">
            <v>комп</v>
          </cell>
          <cell r="M156">
            <v>0</v>
          </cell>
          <cell r="N156">
            <v>19158.333333333336</v>
          </cell>
          <cell r="O156">
            <v>22990</v>
          </cell>
          <cell r="P156">
            <v>20491.666666666668</v>
          </cell>
          <cell r="Q156">
            <v>24590</v>
          </cell>
          <cell r="R156">
            <v>21458.333333333336</v>
          </cell>
          <cell r="S156">
            <v>25750</v>
          </cell>
        </row>
        <row r="157">
          <cell r="J157" t="str">
            <v>S-SET-DEL/Vec/S-DL/Ac-Cg-w</v>
          </cell>
          <cell r="K157" t="str">
            <v>Комплект DELFI DPL EO slim инсталляция VECTOR кнопка ACTIS пластик хром глянцевый</v>
          </cell>
          <cell r="L157" t="str">
            <v>комп</v>
          </cell>
          <cell r="M157" t="str">
            <v>Да</v>
          </cell>
          <cell r="N157">
            <v>19408.333333333336</v>
          </cell>
          <cell r="O157">
            <v>23290</v>
          </cell>
          <cell r="P157">
            <v>20791.666666666668</v>
          </cell>
          <cell r="Q157">
            <v>24950</v>
          </cell>
          <cell r="R157">
            <v>21741.666666666668</v>
          </cell>
          <cell r="S157">
            <v>26090</v>
          </cell>
        </row>
        <row r="158">
          <cell r="J158" t="str">
            <v>S-MZ-DELFI-PL</v>
          </cell>
          <cell r="K158" t="str">
            <v xml:space="preserve">Подвесной унитаз DELFI TPL </v>
          </cell>
          <cell r="L158" t="str">
            <v>шт</v>
          </cell>
          <cell r="M158">
            <v>0</v>
          </cell>
          <cell r="N158">
            <v>7491.666666666667</v>
          </cell>
          <cell r="O158">
            <v>8990</v>
          </cell>
          <cell r="P158">
            <v>8041.666666666667</v>
          </cell>
          <cell r="Q158">
            <v>9650</v>
          </cell>
          <cell r="R158">
            <v>8408.3333333333339</v>
          </cell>
          <cell r="S158">
            <v>10090</v>
          </cell>
        </row>
        <row r="159">
          <cell r="J159" t="str">
            <v>P-BI-DELFI-Z</v>
          </cell>
          <cell r="K159" t="str">
            <v>Биде подвесное DELFI</v>
          </cell>
          <cell r="L159" t="str">
            <v>шт</v>
          </cell>
          <cell r="M159" t="str">
            <v/>
          </cell>
          <cell r="N159">
            <v>8575</v>
          </cell>
          <cell r="O159">
            <v>10290</v>
          </cell>
          <cell r="P159">
            <v>9208.3333333333339</v>
          </cell>
          <cell r="Q159">
            <v>11050</v>
          </cell>
          <cell r="R159">
            <v>9625</v>
          </cell>
          <cell r="S159">
            <v>11550</v>
          </cell>
        </row>
        <row r="160">
          <cell r="J160" t="str">
            <v>S-DS-TRENTO-PL-t</v>
          </cell>
          <cell r="K160" t="str">
            <v>Сиденье для унитаза TRENTO TPL</v>
          </cell>
          <cell r="L160" t="str">
            <v>шт</v>
          </cell>
          <cell r="M160">
            <v>0</v>
          </cell>
          <cell r="N160">
            <v>2158.3333333333335</v>
          </cell>
          <cell r="O160">
            <v>2590</v>
          </cell>
          <cell r="P160">
            <v>2325</v>
          </cell>
          <cell r="Q160">
            <v>2790</v>
          </cell>
          <cell r="R160">
            <v>2416.666666666667</v>
          </cell>
          <cell r="S160">
            <v>2900</v>
          </cell>
        </row>
        <row r="161">
          <cell r="J161" t="str">
            <v>S-DS-DELFI-S-DL-t</v>
          </cell>
          <cell r="K161" t="str">
            <v>Сиденье для унитаза DELFI DPL EO slim</v>
          </cell>
          <cell r="L161" t="str">
            <v>шт</v>
          </cell>
          <cell r="M161" t="str">
            <v>Да</v>
          </cell>
          <cell r="N161">
            <v>4325</v>
          </cell>
          <cell r="O161">
            <v>5190</v>
          </cell>
          <cell r="P161">
            <v>4625</v>
          </cell>
          <cell r="Q161">
            <v>5550</v>
          </cell>
          <cell r="R161">
            <v>4875</v>
          </cell>
          <cell r="S161">
            <v>5850</v>
          </cell>
        </row>
        <row r="162">
          <cell r="J162">
            <v>0</v>
          </cell>
          <cell r="K162">
            <v>0</v>
          </cell>
          <cell r="L162">
            <v>0</v>
          </cell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J163">
            <v>0</v>
          </cell>
          <cell r="K163">
            <v>0</v>
          </cell>
          <cell r="L163">
            <v>0</v>
          </cell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J164" t="str">
            <v>P-PN-EASY*115-n</v>
          </cell>
          <cell r="K164" t="str">
            <v>Экран для ванн EASY 140x115 двойной прозрачный</v>
          </cell>
          <cell r="L164" t="str">
            <v>шт</v>
          </cell>
          <cell r="M164">
            <v>0</v>
          </cell>
          <cell r="N164">
            <v>19991.666666666668</v>
          </cell>
          <cell r="O164">
            <v>23990</v>
          </cell>
          <cell r="P164">
            <v>21408.333333333336</v>
          </cell>
          <cell r="Q164">
            <v>25690</v>
          </cell>
          <cell r="R164">
            <v>22408.333333333336</v>
          </cell>
          <cell r="S164">
            <v>26890</v>
          </cell>
        </row>
        <row r="165">
          <cell r="J165" t="str">
            <v>P-PN-EASY*70-n</v>
          </cell>
          <cell r="K165" t="str">
            <v>Экран для ванн EASY 140x70 одинарный прозрачный</v>
          </cell>
          <cell r="L165" t="str">
            <v>шт</v>
          </cell>
          <cell r="M165">
            <v>0</v>
          </cell>
          <cell r="N165">
            <v>12741.666666666668</v>
          </cell>
          <cell r="O165">
            <v>15290</v>
          </cell>
          <cell r="P165">
            <v>13658.333333333334</v>
          </cell>
          <cell r="Q165">
            <v>16390</v>
          </cell>
          <cell r="R165">
            <v>14291.666666666668</v>
          </cell>
          <cell r="S165">
            <v>17150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J168" t="str">
            <v>S-BI-EKO-S-w</v>
          </cell>
          <cell r="K168" t="str">
            <v>Биде напольное EKO</v>
          </cell>
          <cell r="L168" t="str">
            <v>шт</v>
          </cell>
          <cell r="M168" t="str">
            <v/>
          </cell>
          <cell r="N168">
            <v>3991.666666666667</v>
          </cell>
          <cell r="O168">
            <v>4790</v>
          </cell>
          <cell r="P168">
            <v>4291.666666666667</v>
          </cell>
          <cell r="Q168">
            <v>5150</v>
          </cell>
          <cell r="R168">
            <v>4491.666666666667</v>
          </cell>
          <cell r="S168">
            <v>5390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J171" t="str">
            <v>S-UM-ERI50/1-w</v>
          </cell>
          <cell r="K171" t="str">
            <v>Раковина мебельная ERICA 50 1 отв.</v>
          </cell>
          <cell r="L171" t="str">
            <v>шт</v>
          </cell>
          <cell r="M171">
            <v>0</v>
          </cell>
          <cell r="N171">
            <v>2241.666666666667</v>
          </cell>
          <cell r="O171">
            <v>2690</v>
          </cell>
          <cell r="P171">
            <v>2408.3333333333335</v>
          </cell>
          <cell r="Q171">
            <v>2890</v>
          </cell>
          <cell r="R171">
            <v>2508.3333333333335</v>
          </cell>
          <cell r="S171">
            <v>3010</v>
          </cell>
        </row>
        <row r="172">
          <cell r="J172" t="str">
            <v>S-UM-ERI55/1-w</v>
          </cell>
          <cell r="K172" t="str">
            <v>Раковина мебельная ERICA 55 1 отв.</v>
          </cell>
          <cell r="L172" t="str">
            <v>шт</v>
          </cell>
          <cell r="M172">
            <v>0</v>
          </cell>
          <cell r="N172">
            <v>2408.3333333333335</v>
          </cell>
          <cell r="O172">
            <v>2890</v>
          </cell>
          <cell r="P172">
            <v>2575</v>
          </cell>
          <cell r="Q172">
            <v>3090</v>
          </cell>
          <cell r="R172">
            <v>2708.3333333333335</v>
          </cell>
          <cell r="S172">
            <v>3250</v>
          </cell>
        </row>
        <row r="173">
          <cell r="J173" t="str">
            <v>S-UM-ERI60/1-w</v>
          </cell>
          <cell r="K173" t="str">
            <v>Раковина мебельная ERICA 60 1 отв.</v>
          </cell>
          <cell r="L173" t="str">
            <v>шт</v>
          </cell>
          <cell r="M173">
            <v>0</v>
          </cell>
          <cell r="N173">
            <v>3075</v>
          </cell>
          <cell r="O173">
            <v>3690</v>
          </cell>
          <cell r="P173">
            <v>3291.666666666667</v>
          </cell>
          <cell r="Q173">
            <v>3950</v>
          </cell>
          <cell r="R173">
            <v>3458.3333333333335</v>
          </cell>
          <cell r="S173">
            <v>4150</v>
          </cell>
        </row>
        <row r="174">
          <cell r="J174" t="str">
            <v>S-UM-ERI61/1-w</v>
          </cell>
          <cell r="K174" t="str">
            <v>Раковина мебельная ERICA 61 1 отв.</v>
          </cell>
          <cell r="L174" t="str">
            <v>шт</v>
          </cell>
          <cell r="M174" t="str">
            <v/>
          </cell>
          <cell r="N174">
            <v>3158.3333333333335</v>
          </cell>
          <cell r="O174">
            <v>3790</v>
          </cell>
          <cell r="P174">
            <v>3408.3333333333335</v>
          </cell>
          <cell r="Q174">
            <v>4090</v>
          </cell>
          <cell r="R174">
            <v>3541.666666666667</v>
          </cell>
          <cell r="S174">
            <v>4250</v>
          </cell>
        </row>
        <row r="175">
          <cell r="J175" t="str">
            <v>S-UM-ERI70/1-w</v>
          </cell>
          <cell r="K175" t="str">
            <v>Раковина мебельная ERICA 70 1 отв.</v>
          </cell>
          <cell r="L175" t="str">
            <v>шт</v>
          </cell>
          <cell r="M175">
            <v>0</v>
          </cell>
          <cell r="N175">
            <v>3991.666666666667</v>
          </cell>
          <cell r="O175">
            <v>4790</v>
          </cell>
          <cell r="P175">
            <v>4291.666666666667</v>
          </cell>
          <cell r="Q175">
            <v>5150</v>
          </cell>
          <cell r="R175">
            <v>4491.666666666667</v>
          </cell>
          <cell r="S175">
            <v>5390</v>
          </cell>
        </row>
        <row r="176">
          <cell r="J176" t="str">
            <v>S-UM-ERI80/1-w</v>
          </cell>
          <cell r="K176" t="str">
            <v>Раковина мебельная ERICA 80 1 отв.</v>
          </cell>
          <cell r="L176" t="str">
            <v>шт</v>
          </cell>
          <cell r="M176" t="str">
            <v/>
          </cell>
          <cell r="N176">
            <v>5075</v>
          </cell>
          <cell r="O176">
            <v>6090</v>
          </cell>
          <cell r="P176">
            <v>5458.3333333333339</v>
          </cell>
          <cell r="Q176">
            <v>6550</v>
          </cell>
          <cell r="R176">
            <v>5708.3333333333339</v>
          </cell>
          <cell r="S176">
            <v>6850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J179" t="str">
            <v>P-KO-ETI010-3/6-COn</v>
          </cell>
          <cell r="K179" t="str">
            <v>Компакт ETIUDA Clean On 010 3/6</v>
          </cell>
          <cell r="L179" t="str">
            <v>шт</v>
          </cell>
          <cell r="M179">
            <v>0</v>
          </cell>
          <cell r="N179">
            <v>18325</v>
          </cell>
          <cell r="O179">
            <v>21990</v>
          </cell>
          <cell r="P179">
            <v>19625</v>
          </cell>
          <cell r="Q179">
            <v>23550</v>
          </cell>
          <cell r="R179">
            <v>20541.666666666668</v>
          </cell>
          <cell r="S179">
            <v>24650</v>
          </cell>
        </row>
        <row r="180">
          <cell r="J180" t="str">
            <v>P-MZ-ETIUDA-COn</v>
          </cell>
          <cell r="K180" t="str">
            <v>Подвесной унитаз без сиденья ETIUDA Clean On</v>
          </cell>
          <cell r="L180" t="str">
            <v>шт</v>
          </cell>
          <cell r="M180" t="str">
            <v/>
          </cell>
          <cell r="N180">
            <v>12991.666666666668</v>
          </cell>
          <cell r="O180">
            <v>15590</v>
          </cell>
          <cell r="P180">
            <v>13908.333333333334</v>
          </cell>
          <cell r="Q180">
            <v>16690</v>
          </cell>
          <cell r="R180">
            <v>14575</v>
          </cell>
          <cell r="S180">
            <v>17490</v>
          </cell>
        </row>
        <row r="181">
          <cell r="J181" t="str">
            <v>P-DS-ETIUDA-D</v>
          </cell>
          <cell r="K181" t="str">
            <v>Сиденье для унитаза ETIUDA DP</v>
          </cell>
          <cell r="L181" t="str">
            <v>шт</v>
          </cell>
          <cell r="M181" t="str">
            <v/>
          </cell>
          <cell r="N181">
            <v>4825</v>
          </cell>
          <cell r="O181">
            <v>5790</v>
          </cell>
          <cell r="P181">
            <v>5158.3333333333339</v>
          </cell>
          <cell r="Q181">
            <v>6190</v>
          </cell>
          <cell r="R181">
            <v>5408.3333333333339</v>
          </cell>
          <cell r="S181">
            <v>6490</v>
          </cell>
        </row>
        <row r="182">
          <cell r="J182" t="str">
            <v>P-UM-ETI65/1</v>
          </cell>
          <cell r="K182" t="str">
            <v>Раковина для инвалидов ETIUDA 65 1 отв.</v>
          </cell>
          <cell r="L182" t="str">
            <v>шт</v>
          </cell>
          <cell r="M182" t="str">
            <v/>
          </cell>
          <cell r="N182">
            <v>9491.6666666666679</v>
          </cell>
          <cell r="O182">
            <v>11390</v>
          </cell>
          <cell r="P182">
            <v>10158.333333333334</v>
          </cell>
          <cell r="Q182">
            <v>12190</v>
          </cell>
          <cell r="R182">
            <v>10658.333333333334</v>
          </cell>
          <cell r="S182">
            <v>12790</v>
          </cell>
        </row>
        <row r="183">
          <cell r="J183" t="str">
            <v>ZP-WS-UM-ETIUDA-KPL</v>
          </cell>
          <cell r="K183" t="str">
            <v>Комплект кронштейнов для раковины ETIUDA</v>
          </cell>
          <cell r="L183" t="str">
            <v>комп</v>
          </cell>
          <cell r="M183" t="str">
            <v/>
          </cell>
          <cell r="N183">
            <v>1333.3333333333335</v>
          </cell>
          <cell r="O183">
            <v>1600</v>
          </cell>
          <cell r="P183">
            <v>1425</v>
          </cell>
          <cell r="Q183">
            <v>1710</v>
          </cell>
          <cell r="R183">
            <v>1491.6666666666667</v>
          </cell>
          <cell r="S183">
            <v>1790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J186" t="str">
            <v>P-WP-FLAVIA*150NL</v>
          </cell>
          <cell r="K186" t="str">
            <v>Ванна прямоугольная FLAVIA 150x70 белый</v>
          </cell>
          <cell r="L186" t="str">
            <v>шт</v>
          </cell>
          <cell r="M186">
            <v>0</v>
          </cell>
          <cell r="N186">
            <v>14408.333333333334</v>
          </cell>
          <cell r="O186">
            <v>17290</v>
          </cell>
          <cell r="P186">
            <v>15408.333333333334</v>
          </cell>
          <cell r="Q186">
            <v>18490</v>
          </cell>
          <cell r="R186">
            <v>16158.333333333334</v>
          </cell>
          <cell r="S186">
            <v>19390</v>
          </cell>
        </row>
        <row r="187">
          <cell r="J187" t="str">
            <v>P-WP-FLAVIA*170NL</v>
          </cell>
          <cell r="K187" t="str">
            <v>Ванна прямоугольная FLAVIA 170x70 белый</v>
          </cell>
          <cell r="L187" t="str">
            <v>шт</v>
          </cell>
          <cell r="M187">
            <v>0</v>
          </cell>
          <cell r="N187">
            <v>15825</v>
          </cell>
          <cell r="O187">
            <v>18990</v>
          </cell>
          <cell r="P187">
            <v>16958.333333333336</v>
          </cell>
          <cell r="Q187">
            <v>20350</v>
          </cell>
          <cell r="R187">
            <v>17741.666666666668</v>
          </cell>
          <cell r="S187">
            <v>21290</v>
          </cell>
        </row>
        <row r="188">
          <cell r="J188" t="str">
            <v>K-RW-SANTANA*150n</v>
          </cell>
          <cell r="K188" t="str">
            <v>Рама для ванны SANTANA 150</v>
          </cell>
          <cell r="L188" t="str">
            <v>шт</v>
          </cell>
          <cell r="M188" t="str">
            <v>Да</v>
          </cell>
          <cell r="N188">
            <v>3741.666666666667</v>
          </cell>
          <cell r="O188">
            <v>4490</v>
          </cell>
          <cell r="P188">
            <v>4000</v>
          </cell>
          <cell r="Q188">
            <v>4800</v>
          </cell>
          <cell r="R188">
            <v>4208.3333333333339</v>
          </cell>
          <cell r="S188">
            <v>5050</v>
          </cell>
        </row>
        <row r="189">
          <cell r="J189" t="str">
            <v>K-RW-SANTANA*170n</v>
          </cell>
          <cell r="K189" t="str">
            <v>Рама для ванны SANTANA 170</v>
          </cell>
          <cell r="L189" t="str">
            <v>шт</v>
          </cell>
          <cell r="M189" t="str">
            <v>Да</v>
          </cell>
          <cell r="N189">
            <v>3825</v>
          </cell>
          <cell r="O189">
            <v>4590</v>
          </cell>
          <cell r="P189">
            <v>4125</v>
          </cell>
          <cell r="Q189">
            <v>4950</v>
          </cell>
          <cell r="R189">
            <v>4291.666666666667</v>
          </cell>
          <cell r="S189">
            <v>5150</v>
          </cell>
        </row>
        <row r="190">
          <cell r="J190" t="str">
            <v>K-RW-UNIVERSAL*140-150</v>
          </cell>
          <cell r="K190" t="str">
            <v>Рама для ванны UNIVERSAL 150 без лого</v>
          </cell>
          <cell r="L190" t="str">
            <v>шт</v>
          </cell>
          <cell r="M190">
            <v>0</v>
          </cell>
          <cell r="N190">
            <v>1825</v>
          </cell>
          <cell r="O190">
            <v>2190</v>
          </cell>
          <cell r="P190">
            <v>1958.3333333333335</v>
          </cell>
          <cell r="Q190">
            <v>2350</v>
          </cell>
          <cell r="R190">
            <v>2041.6666666666667</v>
          </cell>
          <cell r="S190">
            <v>2450</v>
          </cell>
        </row>
        <row r="191">
          <cell r="J191" t="str">
            <v>K-RW-UNIVERSAL*160-170</v>
          </cell>
          <cell r="K191" t="str">
            <v>Рама для ванны UNIVERSAL 170 без лого</v>
          </cell>
          <cell r="L191" t="str">
            <v>шт</v>
          </cell>
          <cell r="M191">
            <v>0</v>
          </cell>
          <cell r="N191">
            <v>1908.3333333333335</v>
          </cell>
          <cell r="O191">
            <v>2290</v>
          </cell>
          <cell r="P191">
            <v>2041.6666666666667</v>
          </cell>
          <cell r="Q191">
            <v>2450</v>
          </cell>
          <cell r="R191">
            <v>2133.3333333333335</v>
          </cell>
          <cell r="S191">
            <v>2560</v>
          </cell>
        </row>
        <row r="192">
          <cell r="J192">
            <v>63087</v>
          </cell>
          <cell r="K192" t="str">
            <v>Сифон для ванны VIRGO клик-клак</v>
          </cell>
          <cell r="L192" t="str">
            <v>шт</v>
          </cell>
          <cell r="M192">
            <v>0</v>
          </cell>
          <cell r="N192">
            <v>2741.666666666667</v>
          </cell>
          <cell r="O192">
            <v>3290</v>
          </cell>
          <cell r="P192">
            <v>2958.3333333333335</v>
          </cell>
          <cell r="Q192">
            <v>3550</v>
          </cell>
          <cell r="R192">
            <v>3075</v>
          </cell>
          <cell r="S192">
            <v>3690</v>
          </cell>
        </row>
        <row r="193">
          <cell r="J193">
            <v>63086</v>
          </cell>
          <cell r="K193" t="str">
            <v>Сифон для ванны LORENA полуавтомат</v>
          </cell>
          <cell r="L193" t="str">
            <v>шт</v>
          </cell>
          <cell r="M193">
            <v>0</v>
          </cell>
          <cell r="N193">
            <v>2408.3333333333335</v>
          </cell>
          <cell r="O193">
            <v>2890</v>
          </cell>
          <cell r="P193">
            <v>2575</v>
          </cell>
          <cell r="Q193">
            <v>3090</v>
          </cell>
          <cell r="R193">
            <v>2708.3333333333335</v>
          </cell>
          <cell r="S193">
            <v>3250</v>
          </cell>
        </row>
        <row r="194">
          <cell r="J194" t="str">
            <v>ZP-SEPW1000001</v>
          </cell>
          <cell r="K194" t="str">
            <v>Ножки для ванн тип 01</v>
          </cell>
          <cell r="L194" t="str">
            <v>комп</v>
          </cell>
          <cell r="M194" t="str">
            <v>Да</v>
          </cell>
          <cell r="N194">
            <v>1241.6666666666667</v>
          </cell>
          <cell r="O194">
            <v>1490</v>
          </cell>
          <cell r="P194">
            <v>1325</v>
          </cell>
          <cell r="Q194">
            <v>1590</v>
          </cell>
          <cell r="R194">
            <v>1391.6666666666667</v>
          </cell>
          <cell r="S194">
            <v>1670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J197" t="str">
            <v>P-UM-Ga/1</v>
          </cell>
          <cell r="K197" t="str">
            <v>Раковина в столешницу GAMMA 63 1 отв.</v>
          </cell>
          <cell r="L197" t="str">
            <v>шт</v>
          </cell>
          <cell r="M197" t="str">
            <v/>
          </cell>
          <cell r="N197">
            <v>5825</v>
          </cell>
          <cell r="O197">
            <v>6990</v>
          </cell>
          <cell r="P197">
            <v>6241.666666666667</v>
          </cell>
          <cell r="Q197">
            <v>7490</v>
          </cell>
          <cell r="R197">
            <v>6541.666666666667</v>
          </cell>
          <cell r="S197">
            <v>7850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J200" t="str">
            <v>S-UM-GRA60/1-w</v>
          </cell>
          <cell r="K200" t="str">
            <v>Раковина универсальная GRAND 60 1 отв.</v>
          </cell>
          <cell r="L200" t="str">
            <v>шт</v>
          </cell>
          <cell r="M200" t="str">
            <v>Да</v>
          </cell>
          <cell r="N200">
            <v>3491.666666666667</v>
          </cell>
          <cell r="O200">
            <v>4190</v>
          </cell>
          <cell r="P200">
            <v>3741.666666666667</v>
          </cell>
          <cell r="Q200">
            <v>4490</v>
          </cell>
          <cell r="R200">
            <v>3908.3333333333335</v>
          </cell>
          <cell r="S200">
            <v>4690</v>
          </cell>
        </row>
        <row r="201">
          <cell r="J201" t="str">
            <v>S-UM-GRA80/1-w</v>
          </cell>
          <cell r="K201" t="str">
            <v>Раковина универсальная GRAND 80 1 отв.</v>
          </cell>
          <cell r="L201" t="str">
            <v>шт</v>
          </cell>
          <cell r="M201" t="str">
            <v>Да</v>
          </cell>
          <cell r="N201">
            <v>4991.666666666667</v>
          </cell>
          <cell r="O201">
            <v>5990</v>
          </cell>
          <cell r="P201">
            <v>5375</v>
          </cell>
          <cell r="Q201">
            <v>6450</v>
          </cell>
          <cell r="R201">
            <v>5625</v>
          </cell>
          <cell r="S201">
            <v>6750</v>
          </cell>
        </row>
        <row r="202">
          <cell r="J202" t="str">
            <v>S-PO-CAR50/55/60-w</v>
          </cell>
          <cell r="K202" t="str">
            <v>Пьедестал CARINA</v>
          </cell>
          <cell r="L202" t="str">
            <v>шт</v>
          </cell>
          <cell r="M202">
            <v>0</v>
          </cell>
          <cell r="N202">
            <v>2158.3333333333335</v>
          </cell>
          <cell r="O202">
            <v>2590</v>
          </cell>
          <cell r="P202">
            <v>2325</v>
          </cell>
          <cell r="Q202">
            <v>2790</v>
          </cell>
          <cell r="R202">
            <v>2416.666666666667</v>
          </cell>
          <cell r="S202">
            <v>2900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J205" t="str">
            <v>S-KO-GRA031-3/6-DL-n-w</v>
          </cell>
          <cell r="K205" t="str">
            <v>Компакт GRANTA 031 3/6 DPL EO</v>
          </cell>
          <cell r="L205" t="str">
            <v>шт</v>
          </cell>
          <cell r="M205" t="str">
            <v>Да</v>
          </cell>
          <cell r="N205">
            <v>8325</v>
          </cell>
          <cell r="O205">
            <v>9990</v>
          </cell>
          <cell r="P205">
            <v>8908.3333333333339</v>
          </cell>
          <cell r="Q205">
            <v>10690</v>
          </cell>
          <cell r="R205">
            <v>9325</v>
          </cell>
          <cell r="S205">
            <v>11190</v>
          </cell>
        </row>
        <row r="206">
          <cell r="J206" t="str">
            <v>S-MK-GRANTA</v>
          </cell>
          <cell r="K206" t="str">
            <v>Чаша от компакта GRANTA 030/031</v>
          </cell>
          <cell r="L206" t="str">
            <v>шт</v>
          </cell>
          <cell r="M206" t="str">
            <v>Да</v>
          </cell>
          <cell r="N206">
            <v>4241.666666666667</v>
          </cell>
          <cell r="O206">
            <v>5090</v>
          </cell>
          <cell r="P206">
            <v>4541.666666666667</v>
          </cell>
          <cell r="Q206">
            <v>5450</v>
          </cell>
          <cell r="R206">
            <v>4750</v>
          </cell>
          <cell r="S206">
            <v>5700</v>
          </cell>
        </row>
        <row r="207">
          <cell r="J207" t="str">
            <v>S-ZB-GRANTA</v>
          </cell>
          <cell r="K207" t="str">
            <v>Бачок керамический GRANTA 011 без арматуры</v>
          </cell>
          <cell r="L207" t="str">
            <v>шт</v>
          </cell>
          <cell r="M207" t="str">
            <v>Да</v>
          </cell>
          <cell r="N207">
            <v>2991.666666666667</v>
          </cell>
          <cell r="O207">
            <v>3590</v>
          </cell>
          <cell r="P207">
            <v>3208.3333333333335</v>
          </cell>
          <cell r="Q207">
            <v>3850</v>
          </cell>
          <cell r="R207">
            <v>3375</v>
          </cell>
          <cell r="S207">
            <v>4050</v>
          </cell>
        </row>
        <row r="208">
          <cell r="J208" t="str">
            <v>S-DS-GRA-DL-t</v>
          </cell>
          <cell r="K208" t="str">
            <v>Сиденье для унитаза GRANTA DPL EO</v>
          </cell>
          <cell r="L208" t="str">
            <v>шт</v>
          </cell>
          <cell r="M208" t="str">
            <v>Да</v>
          </cell>
          <cell r="N208">
            <v>3741.666666666667</v>
          </cell>
          <cell r="O208">
            <v>4490</v>
          </cell>
          <cell r="P208">
            <v>4000</v>
          </cell>
          <cell r="Q208">
            <v>4800</v>
          </cell>
          <cell r="R208">
            <v>4208.3333333333339</v>
          </cell>
          <cell r="S208">
            <v>5050</v>
          </cell>
        </row>
        <row r="209">
          <cell r="J209">
            <v>0</v>
          </cell>
          <cell r="K209">
            <v>0</v>
          </cell>
          <cell r="L209">
            <v>0</v>
          </cell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J210">
            <v>0</v>
          </cell>
          <cell r="K210">
            <v>0</v>
          </cell>
          <cell r="L210">
            <v>0</v>
          </cell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J211">
            <v>63334</v>
          </cell>
          <cell r="K211" t="str">
            <v>Ванна асимметричная JOANNA 140x90 левая</v>
          </cell>
          <cell r="L211" t="str">
            <v>шт</v>
          </cell>
          <cell r="M211" t="str">
            <v>Да</v>
          </cell>
          <cell r="N211">
            <v>17658.333333333336</v>
          </cell>
          <cell r="O211">
            <v>21190</v>
          </cell>
          <cell r="P211">
            <v>18908.333333333336</v>
          </cell>
          <cell r="Q211">
            <v>22690</v>
          </cell>
          <cell r="R211">
            <v>19791.666666666668</v>
          </cell>
          <cell r="S211">
            <v>23750</v>
          </cell>
        </row>
        <row r="212">
          <cell r="J212">
            <v>63335</v>
          </cell>
          <cell r="K212" t="str">
            <v>Ванна асимметричная JOANNA 140x90 правая</v>
          </cell>
          <cell r="L212" t="str">
            <v>шт</v>
          </cell>
          <cell r="M212" t="str">
            <v>Да</v>
          </cell>
          <cell r="N212">
            <v>17658.333333333336</v>
          </cell>
          <cell r="O212">
            <v>21190</v>
          </cell>
          <cell r="P212">
            <v>18908.333333333336</v>
          </cell>
          <cell r="Q212">
            <v>22690</v>
          </cell>
          <cell r="R212">
            <v>19791.666666666668</v>
          </cell>
          <cell r="S212">
            <v>23750</v>
          </cell>
        </row>
        <row r="213">
          <cell r="J213">
            <v>63336</v>
          </cell>
          <cell r="K213" t="str">
            <v>Ванна асимметричная JOANNA 150x95 левая</v>
          </cell>
          <cell r="L213" t="str">
            <v>шт</v>
          </cell>
          <cell r="M213" t="str">
            <v>Да</v>
          </cell>
          <cell r="N213">
            <v>19408.333333333336</v>
          </cell>
          <cell r="O213">
            <v>23290</v>
          </cell>
          <cell r="P213">
            <v>20791.666666666668</v>
          </cell>
          <cell r="Q213">
            <v>24950</v>
          </cell>
          <cell r="R213">
            <v>21741.666666666668</v>
          </cell>
          <cell r="S213">
            <v>26090</v>
          </cell>
        </row>
        <row r="214">
          <cell r="J214">
            <v>63337</v>
          </cell>
          <cell r="K214" t="str">
            <v>Ванна асимметричная JOANNA 150x95 правая</v>
          </cell>
          <cell r="L214" t="str">
            <v>шт</v>
          </cell>
          <cell r="M214" t="str">
            <v>Да</v>
          </cell>
          <cell r="N214">
            <v>19408.333333333336</v>
          </cell>
          <cell r="O214">
            <v>23290</v>
          </cell>
          <cell r="P214">
            <v>20791.666666666668</v>
          </cell>
          <cell r="Q214">
            <v>24950</v>
          </cell>
          <cell r="R214">
            <v>21741.666666666668</v>
          </cell>
          <cell r="S214">
            <v>26090</v>
          </cell>
        </row>
        <row r="215">
          <cell r="J215">
            <v>63338</v>
          </cell>
          <cell r="K215" t="str">
            <v>Ванна асимметричная JOANNA 160x95 левая</v>
          </cell>
          <cell r="L215" t="str">
            <v>шт</v>
          </cell>
          <cell r="M215" t="str">
            <v>Да</v>
          </cell>
          <cell r="N215">
            <v>20658.333333333336</v>
          </cell>
          <cell r="O215">
            <v>24790</v>
          </cell>
          <cell r="P215">
            <v>22125</v>
          </cell>
          <cell r="Q215">
            <v>26550</v>
          </cell>
          <cell r="R215">
            <v>23158.333333333336</v>
          </cell>
          <cell r="S215">
            <v>27790</v>
          </cell>
        </row>
        <row r="216">
          <cell r="J216">
            <v>63339</v>
          </cell>
          <cell r="K216" t="str">
            <v>Ванна асимметричная JOANNA 160x95 правая</v>
          </cell>
          <cell r="L216" t="str">
            <v>шт</v>
          </cell>
          <cell r="M216" t="str">
            <v>Да</v>
          </cell>
          <cell r="N216">
            <v>20658.333333333336</v>
          </cell>
          <cell r="O216">
            <v>24790</v>
          </cell>
          <cell r="P216">
            <v>22125</v>
          </cell>
          <cell r="Q216">
            <v>26550</v>
          </cell>
          <cell r="R216">
            <v>23158.333333333336</v>
          </cell>
          <cell r="S216">
            <v>27790</v>
          </cell>
        </row>
        <row r="217">
          <cell r="J217">
            <v>63360</v>
          </cell>
          <cell r="K217" t="str">
            <v>Панель для ванны фронтальная JOANNA 140 универсальная</v>
          </cell>
          <cell r="L217" t="str">
            <v>шт</v>
          </cell>
          <cell r="M217" t="str">
            <v>Да</v>
          </cell>
          <cell r="N217">
            <v>6575</v>
          </cell>
          <cell r="O217">
            <v>7890</v>
          </cell>
          <cell r="P217">
            <v>7041.666666666667</v>
          </cell>
          <cell r="Q217">
            <v>8450</v>
          </cell>
          <cell r="R217">
            <v>7375</v>
          </cell>
          <cell r="S217">
            <v>8850</v>
          </cell>
        </row>
        <row r="218">
          <cell r="J218">
            <v>63361</v>
          </cell>
          <cell r="K218" t="str">
            <v>Панель для ванны фронтальная JOANNA 150 универсальная</v>
          </cell>
          <cell r="L218" t="str">
            <v>шт</v>
          </cell>
          <cell r="M218" t="str">
            <v>Да</v>
          </cell>
          <cell r="N218">
            <v>6575</v>
          </cell>
          <cell r="O218">
            <v>7890</v>
          </cell>
          <cell r="P218">
            <v>7041.666666666667</v>
          </cell>
          <cell r="Q218">
            <v>8450</v>
          </cell>
          <cell r="R218">
            <v>7375</v>
          </cell>
          <cell r="S218">
            <v>8850</v>
          </cell>
        </row>
        <row r="219">
          <cell r="J219">
            <v>63362</v>
          </cell>
          <cell r="K219" t="str">
            <v>Панель для ванны фронтальная JOANNA 160 универсальная</v>
          </cell>
          <cell r="L219" t="str">
            <v>шт</v>
          </cell>
          <cell r="M219" t="str">
            <v>Да</v>
          </cell>
          <cell r="N219">
            <v>6741.666666666667</v>
          </cell>
          <cell r="O219">
            <v>8090</v>
          </cell>
          <cell r="P219">
            <v>7241.666666666667</v>
          </cell>
          <cell r="Q219">
            <v>8690</v>
          </cell>
          <cell r="R219">
            <v>7575</v>
          </cell>
          <cell r="S219">
            <v>9090</v>
          </cell>
        </row>
        <row r="220">
          <cell r="J220" t="str">
            <v>K-RW-JOANNA*140n</v>
          </cell>
          <cell r="K220" t="str">
            <v>Рама для ванны JOANNA 140</v>
          </cell>
          <cell r="L220" t="str">
            <v>шт</v>
          </cell>
          <cell r="M220" t="str">
            <v>Да</v>
          </cell>
          <cell r="N220">
            <v>3991.666666666667</v>
          </cell>
          <cell r="O220">
            <v>4790</v>
          </cell>
          <cell r="P220">
            <v>4291.666666666667</v>
          </cell>
          <cell r="Q220">
            <v>5150</v>
          </cell>
          <cell r="R220">
            <v>4491.666666666667</v>
          </cell>
          <cell r="S220">
            <v>5390</v>
          </cell>
        </row>
        <row r="221">
          <cell r="J221" t="str">
            <v>K-RW-JOANNA*150n</v>
          </cell>
          <cell r="K221" t="str">
            <v>Рама для ванны JOANNA 150</v>
          </cell>
          <cell r="L221" t="str">
            <v>шт</v>
          </cell>
          <cell r="M221" t="str">
            <v>Да</v>
          </cell>
          <cell r="N221">
            <v>3991.666666666667</v>
          </cell>
          <cell r="O221">
            <v>4790</v>
          </cell>
          <cell r="P221">
            <v>4291.666666666667</v>
          </cell>
          <cell r="Q221">
            <v>5150</v>
          </cell>
          <cell r="R221">
            <v>4491.666666666667</v>
          </cell>
          <cell r="S221">
            <v>5390</v>
          </cell>
        </row>
        <row r="222">
          <cell r="J222" t="str">
            <v>K-RW-JOANNA*160n</v>
          </cell>
          <cell r="K222" t="str">
            <v>Рама для ванны JOANNA 160</v>
          </cell>
          <cell r="L222" t="str">
            <v>шт</v>
          </cell>
          <cell r="M222" t="str">
            <v>Да</v>
          </cell>
          <cell r="N222">
            <v>3991.666666666667</v>
          </cell>
          <cell r="O222">
            <v>4790</v>
          </cell>
          <cell r="P222">
            <v>4291.666666666667</v>
          </cell>
          <cell r="Q222">
            <v>5150</v>
          </cell>
          <cell r="R222">
            <v>4491.666666666667</v>
          </cell>
          <cell r="S222">
            <v>5390</v>
          </cell>
        </row>
        <row r="223">
          <cell r="J223">
            <v>63087</v>
          </cell>
          <cell r="K223" t="str">
            <v>Сифон для ванны VIRGO клик-клак</v>
          </cell>
          <cell r="L223" t="str">
            <v>шт</v>
          </cell>
          <cell r="M223">
            <v>0</v>
          </cell>
          <cell r="N223">
            <v>2741.666666666667</v>
          </cell>
          <cell r="O223">
            <v>3290</v>
          </cell>
          <cell r="P223">
            <v>2958.3333333333335</v>
          </cell>
          <cell r="Q223">
            <v>3550</v>
          </cell>
          <cell r="R223">
            <v>3075</v>
          </cell>
          <cell r="S223">
            <v>3690</v>
          </cell>
        </row>
        <row r="224">
          <cell r="J224">
            <v>63086</v>
          </cell>
          <cell r="K224" t="str">
            <v>Сифон для ванны LORENA полуавтомат</v>
          </cell>
          <cell r="L224" t="str">
            <v>шт</v>
          </cell>
          <cell r="M224">
            <v>0</v>
          </cell>
          <cell r="N224">
            <v>2408.3333333333335</v>
          </cell>
          <cell r="O224">
            <v>2890</v>
          </cell>
          <cell r="P224">
            <v>2575</v>
          </cell>
          <cell r="Q224">
            <v>3090</v>
          </cell>
          <cell r="R224">
            <v>2708.3333333333335</v>
          </cell>
          <cell r="S224">
            <v>3250</v>
          </cell>
        </row>
        <row r="225">
          <cell r="J225" t="str">
            <v>ZP-SEPW1000001</v>
          </cell>
          <cell r="K225" t="str">
            <v>Ножки для ванн тип 01</v>
          </cell>
          <cell r="L225" t="str">
            <v>комп</v>
          </cell>
          <cell r="M225" t="str">
            <v>Да</v>
          </cell>
          <cell r="N225">
            <v>1241.6666666666667</v>
          </cell>
          <cell r="O225">
            <v>1490</v>
          </cell>
          <cell r="P225">
            <v>1325</v>
          </cell>
          <cell r="Q225">
            <v>1590</v>
          </cell>
          <cell r="R225">
            <v>1391.6666666666667</v>
          </cell>
          <cell r="S225">
            <v>1670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J228" t="str">
            <v>S-KO-JUS031-3/6-PL-w</v>
          </cell>
          <cell r="K228" t="str">
            <v>Компакт JUST 031 3/6 TPL</v>
          </cell>
          <cell r="L228" t="str">
            <v>шт</v>
          </cell>
          <cell r="M228">
            <v>0</v>
          </cell>
          <cell r="N228">
            <v>6658.3333333333339</v>
          </cell>
          <cell r="O228">
            <v>7990</v>
          </cell>
          <cell r="P228">
            <v>7125</v>
          </cell>
          <cell r="Q228">
            <v>8550</v>
          </cell>
          <cell r="R228">
            <v>7458.3333333333339</v>
          </cell>
          <cell r="S228">
            <v>8950</v>
          </cell>
        </row>
        <row r="229">
          <cell r="J229">
            <v>64073</v>
          </cell>
          <cell r="K229" t="str">
            <v>Компакт JUST 031 3/6 TPL</v>
          </cell>
          <cell r="L229" t="str">
            <v>шт</v>
          </cell>
          <cell r="M229">
            <v>0</v>
          </cell>
          <cell r="N229">
            <v>6658.3333333333339</v>
          </cell>
          <cell r="O229">
            <v>7990</v>
          </cell>
          <cell r="P229">
            <v>7125</v>
          </cell>
          <cell r="Q229">
            <v>8550</v>
          </cell>
          <cell r="R229">
            <v>7458.3333333333339</v>
          </cell>
          <cell r="S229">
            <v>8950</v>
          </cell>
        </row>
        <row r="230">
          <cell r="J230" t="str">
            <v>S-MK-JUST</v>
          </cell>
          <cell r="K230" t="str">
            <v>Чаша от компакта JUST 030/031</v>
          </cell>
          <cell r="L230" t="str">
            <v>шт</v>
          </cell>
          <cell r="M230" t="str">
            <v/>
          </cell>
          <cell r="N230">
            <v>3741.666666666667</v>
          </cell>
          <cell r="O230">
            <v>4490</v>
          </cell>
          <cell r="P230">
            <v>4000</v>
          </cell>
          <cell r="Q230">
            <v>4800</v>
          </cell>
          <cell r="R230">
            <v>4208.3333333333339</v>
          </cell>
          <cell r="S230">
            <v>5050</v>
          </cell>
        </row>
        <row r="231">
          <cell r="J231" t="str">
            <v>S-ZB-JUST</v>
          </cell>
          <cell r="K231" t="str">
            <v>Бачок керамический JUST 011 без арматуры</v>
          </cell>
          <cell r="L231" t="str">
            <v>шт</v>
          </cell>
          <cell r="M231" t="str">
            <v/>
          </cell>
          <cell r="N231">
            <v>2658.3333333333335</v>
          </cell>
          <cell r="O231">
            <v>3190</v>
          </cell>
          <cell r="P231">
            <v>2841.666666666667</v>
          </cell>
          <cell r="Q231">
            <v>3410</v>
          </cell>
          <cell r="R231">
            <v>2991.666666666667</v>
          </cell>
          <cell r="S231">
            <v>3590</v>
          </cell>
        </row>
        <row r="232">
          <cell r="J232" t="str">
            <v>S-DS-TRENTO-PL-t</v>
          </cell>
          <cell r="K232" t="str">
            <v>Сиденье для унитаза TRENTO TPL</v>
          </cell>
          <cell r="L232" t="str">
            <v>шт</v>
          </cell>
          <cell r="M232">
            <v>0</v>
          </cell>
          <cell r="N232">
            <v>2158.3333333333335</v>
          </cell>
          <cell r="O232">
            <v>2590</v>
          </cell>
          <cell r="P232">
            <v>2325</v>
          </cell>
          <cell r="Q232">
            <v>2790</v>
          </cell>
          <cell r="R232">
            <v>2416.666666666667</v>
          </cell>
          <cell r="S232">
            <v>2900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J234">
            <v>0</v>
          </cell>
          <cell r="K234">
            <v>0</v>
          </cell>
          <cell r="L234">
            <v>0</v>
          </cell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J235">
            <v>63441</v>
          </cell>
          <cell r="K235" t="str">
            <v>Ванна асимметричная KALIOPE 153x100 левая</v>
          </cell>
          <cell r="L235" t="str">
            <v>шт</v>
          </cell>
          <cell r="M235" t="str">
            <v>Да</v>
          </cell>
          <cell r="N235">
            <v>21158.333333333336</v>
          </cell>
          <cell r="O235">
            <v>25390</v>
          </cell>
          <cell r="P235">
            <v>22658.333333333336</v>
          </cell>
          <cell r="Q235">
            <v>27190</v>
          </cell>
          <cell r="R235">
            <v>23708.333333333336</v>
          </cell>
          <cell r="S235">
            <v>28450</v>
          </cell>
        </row>
        <row r="236">
          <cell r="J236">
            <v>63442</v>
          </cell>
          <cell r="K236" t="str">
            <v>Ванна асимметричная KALIOPE 153x100 правая</v>
          </cell>
          <cell r="L236" t="str">
            <v>шт</v>
          </cell>
          <cell r="M236" t="str">
            <v>Да</v>
          </cell>
          <cell r="N236">
            <v>21158.333333333336</v>
          </cell>
          <cell r="O236">
            <v>25390</v>
          </cell>
          <cell r="P236">
            <v>22658.333333333336</v>
          </cell>
          <cell r="Q236">
            <v>27190</v>
          </cell>
          <cell r="R236">
            <v>23708.333333333336</v>
          </cell>
          <cell r="S236">
            <v>28450</v>
          </cell>
        </row>
        <row r="237">
          <cell r="J237">
            <v>63443</v>
          </cell>
          <cell r="K237" t="str">
            <v>Ванна асимметричная KALIOPE 170x110 левая</v>
          </cell>
          <cell r="L237" t="str">
            <v>шт</v>
          </cell>
          <cell r="M237" t="str">
            <v>Да</v>
          </cell>
          <cell r="N237">
            <v>23241.666666666668</v>
          </cell>
          <cell r="O237">
            <v>27890</v>
          </cell>
          <cell r="P237">
            <v>24875</v>
          </cell>
          <cell r="Q237">
            <v>29850</v>
          </cell>
          <cell r="R237">
            <v>26041.666666666668</v>
          </cell>
          <cell r="S237">
            <v>31250</v>
          </cell>
        </row>
        <row r="238">
          <cell r="J238">
            <v>63444</v>
          </cell>
          <cell r="K238" t="str">
            <v>Ванна асимметричная KALIOPE 170x110 правая</v>
          </cell>
          <cell r="L238" t="str">
            <v>шт</v>
          </cell>
          <cell r="M238" t="str">
            <v>Да</v>
          </cell>
          <cell r="N238">
            <v>23241.666666666668</v>
          </cell>
          <cell r="O238">
            <v>27890</v>
          </cell>
          <cell r="P238">
            <v>24875</v>
          </cell>
          <cell r="Q238">
            <v>29850</v>
          </cell>
          <cell r="R238">
            <v>26041.666666666668</v>
          </cell>
          <cell r="S238">
            <v>31250</v>
          </cell>
        </row>
        <row r="239">
          <cell r="J239">
            <v>63363</v>
          </cell>
          <cell r="K239" t="str">
            <v>Панель для ванны фронтальная KALIOPE 153 универсальная</v>
          </cell>
          <cell r="L239" t="str">
            <v>шт</v>
          </cell>
          <cell r="M239" t="str">
            <v>Да</v>
          </cell>
          <cell r="N239">
            <v>6825</v>
          </cell>
          <cell r="O239">
            <v>8190</v>
          </cell>
          <cell r="P239">
            <v>7325</v>
          </cell>
          <cell r="Q239">
            <v>8790</v>
          </cell>
          <cell r="R239">
            <v>7658.3333333333339</v>
          </cell>
          <cell r="S239">
            <v>9190</v>
          </cell>
        </row>
        <row r="240">
          <cell r="J240">
            <v>63364</v>
          </cell>
          <cell r="K240" t="str">
            <v>Панель для ванны фронтальная KALIOPE 170 универсальная</v>
          </cell>
          <cell r="L240" t="str">
            <v>шт</v>
          </cell>
          <cell r="M240" t="str">
            <v>Да</v>
          </cell>
          <cell r="N240">
            <v>7575</v>
          </cell>
          <cell r="O240">
            <v>9090</v>
          </cell>
          <cell r="P240">
            <v>8125</v>
          </cell>
          <cell r="Q240">
            <v>9750</v>
          </cell>
          <cell r="R240">
            <v>8491.6666666666679</v>
          </cell>
          <cell r="S240">
            <v>10190</v>
          </cell>
        </row>
        <row r="241">
          <cell r="J241" t="str">
            <v>K-RW-KALIOPE*153n</v>
          </cell>
          <cell r="K241" t="str">
            <v>Рама для ванны KALIOPE 153</v>
          </cell>
          <cell r="L241" t="str">
            <v>шт</v>
          </cell>
          <cell r="M241" t="str">
            <v>Да</v>
          </cell>
          <cell r="N241">
            <v>3991.666666666667</v>
          </cell>
          <cell r="O241">
            <v>4790</v>
          </cell>
          <cell r="P241">
            <v>4291.666666666667</v>
          </cell>
          <cell r="Q241">
            <v>5150</v>
          </cell>
          <cell r="R241">
            <v>4491.666666666667</v>
          </cell>
          <cell r="S241">
            <v>5390</v>
          </cell>
        </row>
        <row r="242">
          <cell r="J242" t="str">
            <v>K-RW-KALIOPE*170n</v>
          </cell>
          <cell r="K242" t="str">
            <v>Рама для ванны KALIOPE 170</v>
          </cell>
          <cell r="L242" t="str">
            <v>шт</v>
          </cell>
          <cell r="M242" t="str">
            <v>Да</v>
          </cell>
          <cell r="N242">
            <v>3991.666666666667</v>
          </cell>
          <cell r="O242">
            <v>4790</v>
          </cell>
          <cell r="P242">
            <v>4291.666666666667</v>
          </cell>
          <cell r="Q242">
            <v>5150</v>
          </cell>
          <cell r="R242">
            <v>4491.666666666667</v>
          </cell>
          <cell r="S242">
            <v>5390</v>
          </cell>
        </row>
        <row r="243">
          <cell r="J243">
            <v>63087</v>
          </cell>
          <cell r="K243" t="str">
            <v>Сифон для ванны VIRGO клик-клак</v>
          </cell>
          <cell r="L243" t="str">
            <v>шт</v>
          </cell>
          <cell r="M243">
            <v>0</v>
          </cell>
          <cell r="N243">
            <v>2741.666666666667</v>
          </cell>
          <cell r="O243">
            <v>3290</v>
          </cell>
          <cell r="P243">
            <v>2958.3333333333335</v>
          </cell>
          <cell r="Q243">
            <v>3550</v>
          </cell>
          <cell r="R243">
            <v>3075</v>
          </cell>
          <cell r="S243">
            <v>3690</v>
          </cell>
        </row>
        <row r="244">
          <cell r="J244">
            <v>63086</v>
          </cell>
          <cell r="K244" t="str">
            <v>Сифон для ванны LORENA полуавтомат</v>
          </cell>
          <cell r="L244" t="str">
            <v>шт</v>
          </cell>
          <cell r="M244">
            <v>0</v>
          </cell>
          <cell r="N244">
            <v>2408.3333333333335</v>
          </cell>
          <cell r="O244">
            <v>2890</v>
          </cell>
          <cell r="P244">
            <v>2575</v>
          </cell>
          <cell r="Q244">
            <v>3090</v>
          </cell>
          <cell r="R244">
            <v>2708.3333333333335</v>
          </cell>
          <cell r="S244">
            <v>3250</v>
          </cell>
        </row>
        <row r="245">
          <cell r="J245" t="str">
            <v>ZP-SEPW1000001</v>
          </cell>
          <cell r="K245" t="str">
            <v>Ножки для ванн тип 01</v>
          </cell>
          <cell r="L245" t="str">
            <v>комп</v>
          </cell>
          <cell r="M245" t="str">
            <v>Да</v>
          </cell>
          <cell r="N245">
            <v>1241.6666666666667</v>
          </cell>
          <cell r="O245">
            <v>1490</v>
          </cell>
          <cell r="P245">
            <v>1325</v>
          </cell>
          <cell r="Q245">
            <v>1590</v>
          </cell>
          <cell r="R245">
            <v>1391.6666666666667</v>
          </cell>
          <cell r="S245">
            <v>1670</v>
          </cell>
        </row>
        <row r="246"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J247">
            <v>0</v>
          </cell>
          <cell r="K247">
            <v>0</v>
          </cell>
          <cell r="L247">
            <v>0</v>
          </cell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J248" t="str">
            <v>SP-SZ-LARA-CO40/Wh</v>
          </cell>
          <cell r="K248" t="str">
            <v>Тумба под раковину подвесная LARA 40 для COMO 40 белая</v>
          </cell>
          <cell r="L248" t="str">
            <v>шт</v>
          </cell>
          <cell r="M248" t="str">
            <v>Да</v>
          </cell>
          <cell r="N248">
            <v>8325</v>
          </cell>
          <cell r="O248">
            <v>9990</v>
          </cell>
          <cell r="P248">
            <v>8908.3333333333339</v>
          </cell>
          <cell r="Q248">
            <v>10690</v>
          </cell>
          <cell r="R248">
            <v>9325</v>
          </cell>
          <cell r="S248">
            <v>11190</v>
          </cell>
        </row>
        <row r="249">
          <cell r="J249" t="str">
            <v>SB-SZ-LARA-CO50/Wh</v>
          </cell>
          <cell r="K249" t="str">
            <v>Тумба под раковину подвесная LARA 50 для COMO 50 белый</v>
          </cell>
          <cell r="L249" t="str">
            <v>шт</v>
          </cell>
          <cell r="M249" t="str">
            <v>Да</v>
          </cell>
          <cell r="N249">
            <v>13325</v>
          </cell>
          <cell r="O249">
            <v>15990</v>
          </cell>
          <cell r="P249">
            <v>14291.666666666668</v>
          </cell>
          <cell r="Q249">
            <v>17150</v>
          </cell>
          <cell r="R249">
            <v>14958.333333333334</v>
          </cell>
          <cell r="S249">
            <v>17950</v>
          </cell>
        </row>
        <row r="250">
          <cell r="J250" t="str">
            <v>SB-SZ-LARA-CO60/Wh</v>
          </cell>
          <cell r="K250" t="str">
            <v>Тумба под раковину подвесная LARA 60 для COMO 60 белый</v>
          </cell>
          <cell r="L250" t="str">
            <v>шт</v>
          </cell>
          <cell r="M250" t="str">
            <v>Да</v>
          </cell>
          <cell r="N250">
            <v>14991.666666666668</v>
          </cell>
          <cell r="O250">
            <v>17990</v>
          </cell>
          <cell r="P250">
            <v>16041.666666666668</v>
          </cell>
          <cell r="Q250">
            <v>19250</v>
          </cell>
          <cell r="R250">
            <v>16791.666666666668</v>
          </cell>
          <cell r="S250">
            <v>20150</v>
          </cell>
        </row>
        <row r="251">
          <cell r="J251" t="str">
            <v>SB-SZ-LARA-CO70/Wh</v>
          </cell>
          <cell r="K251" t="str">
            <v>Тумба под раковину подвесная LARA 70 для COMO 70 белый</v>
          </cell>
          <cell r="L251" t="str">
            <v>шт</v>
          </cell>
          <cell r="M251" t="str">
            <v>Да</v>
          </cell>
          <cell r="N251">
            <v>15825</v>
          </cell>
          <cell r="O251">
            <v>18990</v>
          </cell>
          <cell r="P251">
            <v>16958.333333333336</v>
          </cell>
          <cell r="Q251">
            <v>20350</v>
          </cell>
          <cell r="R251">
            <v>17741.666666666668</v>
          </cell>
          <cell r="S251">
            <v>21290</v>
          </cell>
        </row>
        <row r="252">
          <cell r="J252" t="str">
            <v>SB-SZ-LARA-CO80/Wh</v>
          </cell>
          <cell r="K252" t="str">
            <v>Тумба под раковину подвесная LARA 80 для COMO 80 белый</v>
          </cell>
          <cell r="L252" t="str">
            <v>шт</v>
          </cell>
          <cell r="M252" t="str">
            <v>Да</v>
          </cell>
          <cell r="N252">
            <v>16658.333333333336</v>
          </cell>
          <cell r="O252">
            <v>19990</v>
          </cell>
          <cell r="P252">
            <v>17825</v>
          </cell>
          <cell r="Q252">
            <v>21390</v>
          </cell>
          <cell r="R252">
            <v>18658.333333333336</v>
          </cell>
          <cell r="S252">
            <v>22390</v>
          </cell>
        </row>
        <row r="253">
          <cell r="J253" t="str">
            <v>SB-SL-LAR/Wh</v>
          </cell>
          <cell r="K253" t="str">
            <v>Пенал подвесной LARA 30 универсальный белый</v>
          </cell>
          <cell r="L253" t="str">
            <v>шт</v>
          </cell>
          <cell r="M253" t="str">
            <v>Да</v>
          </cell>
          <cell r="N253">
            <v>17491.666666666668</v>
          </cell>
          <cell r="O253">
            <v>20990</v>
          </cell>
          <cell r="P253">
            <v>18741.666666666668</v>
          </cell>
          <cell r="Q253">
            <v>22490</v>
          </cell>
          <cell r="R253">
            <v>19625</v>
          </cell>
          <cell r="S253">
            <v>23550</v>
          </cell>
        </row>
        <row r="254">
          <cell r="J254">
            <v>63420</v>
          </cell>
          <cell r="K254" t="str">
            <v>Тумба под раковину подвесная LARA 40 для COMO 40 орех</v>
          </cell>
          <cell r="L254" t="str">
            <v>шт</v>
          </cell>
          <cell r="M254" t="str">
            <v>Да</v>
          </cell>
          <cell r="N254">
            <v>8325</v>
          </cell>
          <cell r="O254">
            <v>9990</v>
          </cell>
          <cell r="P254">
            <v>8908.3333333333339</v>
          </cell>
          <cell r="Q254">
            <v>10690</v>
          </cell>
          <cell r="R254">
            <v>9325</v>
          </cell>
          <cell r="S254">
            <v>11190</v>
          </cell>
        </row>
        <row r="255">
          <cell r="J255">
            <v>63413</v>
          </cell>
          <cell r="K255" t="str">
            <v>Тумба под раковину подвесная LARA 50 для COMO 50 орех</v>
          </cell>
          <cell r="L255" t="str">
            <v>шт</v>
          </cell>
          <cell r="M255" t="str">
            <v>Да</v>
          </cell>
          <cell r="N255">
            <v>13325</v>
          </cell>
          <cell r="O255">
            <v>15990</v>
          </cell>
          <cell r="P255">
            <v>14291.666666666668</v>
          </cell>
          <cell r="Q255">
            <v>17150</v>
          </cell>
          <cell r="R255">
            <v>14958.333333333334</v>
          </cell>
          <cell r="S255">
            <v>17950</v>
          </cell>
        </row>
        <row r="256">
          <cell r="J256">
            <v>63414</v>
          </cell>
          <cell r="K256" t="str">
            <v>Тумба под раковину подвесная LARA 60 для COMO 60 орех</v>
          </cell>
          <cell r="L256" t="str">
            <v>шт</v>
          </cell>
          <cell r="M256" t="str">
            <v>Да</v>
          </cell>
          <cell r="N256">
            <v>14991.666666666668</v>
          </cell>
          <cell r="O256">
            <v>17990</v>
          </cell>
          <cell r="P256">
            <v>16041.666666666668</v>
          </cell>
          <cell r="Q256">
            <v>19250</v>
          </cell>
          <cell r="R256">
            <v>16791.666666666668</v>
          </cell>
          <cell r="S256">
            <v>20150</v>
          </cell>
        </row>
        <row r="257">
          <cell r="J257">
            <v>63415</v>
          </cell>
          <cell r="K257" t="str">
            <v>Тумба под раковину подвесная LARA 70 для COMO 70 орех</v>
          </cell>
          <cell r="L257" t="str">
            <v>шт</v>
          </cell>
          <cell r="M257" t="str">
            <v>Да</v>
          </cell>
          <cell r="N257">
            <v>15825</v>
          </cell>
          <cell r="O257">
            <v>18990</v>
          </cell>
          <cell r="P257">
            <v>16958.333333333336</v>
          </cell>
          <cell r="Q257">
            <v>20350</v>
          </cell>
          <cell r="R257">
            <v>17741.666666666668</v>
          </cell>
          <cell r="S257">
            <v>21290</v>
          </cell>
        </row>
        <row r="258">
          <cell r="J258">
            <v>63416</v>
          </cell>
          <cell r="K258" t="str">
            <v>Тумба под раковину подвесная LARA 80 для COMO 80 орех</v>
          </cell>
          <cell r="L258" t="str">
            <v>шт</v>
          </cell>
          <cell r="M258" t="str">
            <v>Да</v>
          </cell>
          <cell r="N258">
            <v>16658.333333333336</v>
          </cell>
          <cell r="O258">
            <v>19990</v>
          </cell>
          <cell r="P258">
            <v>17825</v>
          </cell>
          <cell r="Q258">
            <v>21390</v>
          </cell>
          <cell r="R258">
            <v>18658.333333333336</v>
          </cell>
          <cell r="S258">
            <v>22390</v>
          </cell>
        </row>
        <row r="259">
          <cell r="J259">
            <v>63417</v>
          </cell>
          <cell r="K259" t="str">
            <v>Пенал подвесной LARA 30 универсальный орех</v>
          </cell>
          <cell r="L259" t="str">
            <v>шт</v>
          </cell>
          <cell r="M259" t="str">
            <v>Да</v>
          </cell>
          <cell r="N259">
            <v>17491.666666666668</v>
          </cell>
          <cell r="O259">
            <v>20990</v>
          </cell>
          <cell r="P259">
            <v>18741.666666666668</v>
          </cell>
          <cell r="Q259">
            <v>22490</v>
          </cell>
          <cell r="R259">
            <v>19625</v>
          </cell>
          <cell r="S259">
            <v>23550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J261">
            <v>0</v>
          </cell>
          <cell r="K261">
            <v>0</v>
          </cell>
          <cell r="L261">
            <v>0</v>
          </cell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J262" t="str">
            <v>KN-LU-LED010*40-b-Os</v>
          </cell>
          <cell r="K262" t="str">
            <v>Зеркало LED 010 base 40x70 с подсветкой прямоугольное</v>
          </cell>
          <cell r="L262" t="str">
            <v>шт</v>
          </cell>
          <cell r="M262" t="str">
            <v>Да</v>
          </cell>
          <cell r="N262">
            <v>5158.3333333333339</v>
          </cell>
          <cell r="O262">
            <v>6190</v>
          </cell>
          <cell r="P262">
            <v>5541.666666666667</v>
          </cell>
          <cell r="Q262">
            <v>6650</v>
          </cell>
          <cell r="R262">
            <v>5791.666666666667</v>
          </cell>
          <cell r="S262">
            <v>6950</v>
          </cell>
        </row>
        <row r="263">
          <cell r="J263" t="str">
            <v>KN-LU-LED010*50-b-Os</v>
          </cell>
          <cell r="K263" t="str">
            <v>Зеркало LED 010 base 50x70 с подсветкой прямоугольное</v>
          </cell>
          <cell r="L263" t="str">
            <v>шт</v>
          </cell>
          <cell r="M263" t="str">
            <v>Да</v>
          </cell>
          <cell r="N263">
            <v>5408.3333333333339</v>
          </cell>
          <cell r="O263">
            <v>6490</v>
          </cell>
          <cell r="P263">
            <v>5791.666666666667</v>
          </cell>
          <cell r="Q263">
            <v>6950</v>
          </cell>
          <cell r="R263">
            <v>6075</v>
          </cell>
          <cell r="S263">
            <v>7290</v>
          </cell>
        </row>
        <row r="264">
          <cell r="J264" t="str">
            <v>KN-LU-LED010*60-b-Os</v>
          </cell>
          <cell r="K264" t="str">
            <v>Зеркало LED 010 base 60x70 с подсветкой прямоугольное</v>
          </cell>
          <cell r="L264" t="str">
            <v>шт</v>
          </cell>
          <cell r="M264" t="str">
            <v>Да</v>
          </cell>
          <cell r="N264">
            <v>6158.3333333333339</v>
          </cell>
          <cell r="O264">
            <v>7390</v>
          </cell>
          <cell r="P264">
            <v>6625</v>
          </cell>
          <cell r="Q264">
            <v>7950</v>
          </cell>
          <cell r="R264">
            <v>6908.3333333333339</v>
          </cell>
          <cell r="S264">
            <v>8290</v>
          </cell>
        </row>
        <row r="265">
          <cell r="J265" t="str">
            <v>KN-LU-LED020*60-b-Os</v>
          </cell>
          <cell r="K265" t="str">
            <v>Зеркало LED 020 base 60x80 с подсветкой прямоугольное</v>
          </cell>
          <cell r="L265" t="str">
            <v>шт</v>
          </cell>
          <cell r="M265" t="str">
            <v>Да</v>
          </cell>
          <cell r="N265">
            <v>6408.3333333333339</v>
          </cell>
          <cell r="O265">
            <v>7690</v>
          </cell>
          <cell r="P265">
            <v>6875</v>
          </cell>
          <cell r="Q265">
            <v>8250</v>
          </cell>
          <cell r="R265">
            <v>7208.3333333333339</v>
          </cell>
          <cell r="S265">
            <v>8650</v>
          </cell>
        </row>
        <row r="266">
          <cell r="J266" t="str">
            <v>KN-LU-LED020*70-b-Os</v>
          </cell>
          <cell r="K266" t="str">
            <v>Зеркало LED 020 base 70x80 с подсветкой прямоугольное</v>
          </cell>
          <cell r="L266" t="str">
            <v>шт</v>
          </cell>
          <cell r="M266" t="str">
            <v>Да</v>
          </cell>
          <cell r="N266">
            <v>6575</v>
          </cell>
          <cell r="O266">
            <v>7890</v>
          </cell>
          <cell r="P266">
            <v>7041.666666666667</v>
          </cell>
          <cell r="Q266">
            <v>8450</v>
          </cell>
          <cell r="R266">
            <v>7375</v>
          </cell>
          <cell r="S266">
            <v>8850</v>
          </cell>
        </row>
        <row r="267">
          <cell r="J267" t="str">
            <v>KN-LU-LED020*80-b-Os</v>
          </cell>
          <cell r="K267" t="str">
            <v>Зеркало LED 020 base 80x60 с подсветкой прямоугольное</v>
          </cell>
          <cell r="L267" t="str">
            <v>шт</v>
          </cell>
          <cell r="M267" t="str">
            <v>Да</v>
          </cell>
          <cell r="N267">
            <v>6908.3333333333339</v>
          </cell>
          <cell r="O267">
            <v>8290</v>
          </cell>
          <cell r="P267">
            <v>7408.3333333333339</v>
          </cell>
          <cell r="Q267">
            <v>8890</v>
          </cell>
          <cell r="R267">
            <v>7741.666666666667</v>
          </cell>
          <cell r="S267">
            <v>9290</v>
          </cell>
        </row>
        <row r="268">
          <cell r="J268" t="str">
            <v>KN-LU-LED030*80-d-Os</v>
          </cell>
          <cell r="K268" t="str">
            <v>Зеркало LED 030 design 80x60 с подсветкой с антизапотеванием прямоугольное</v>
          </cell>
          <cell r="L268" t="str">
            <v>шт</v>
          </cell>
          <cell r="M268" t="str">
            <v>Да</v>
          </cell>
          <cell r="N268">
            <v>11658.333333333334</v>
          </cell>
          <cell r="O268">
            <v>13990</v>
          </cell>
          <cell r="P268">
            <v>12491.666666666668</v>
          </cell>
          <cell r="Q268">
            <v>14990</v>
          </cell>
          <cell r="R268">
            <v>13075</v>
          </cell>
          <cell r="S268">
            <v>15690</v>
          </cell>
        </row>
        <row r="269">
          <cell r="J269" t="str">
            <v>KN-LU-LED030*100-d-Os</v>
          </cell>
          <cell r="K269" t="str">
            <v>Зеркало LED 030 design 100x80 с подсветкой с антизапотеванием прямоугольное</v>
          </cell>
          <cell r="L269" t="str">
            <v>шт</v>
          </cell>
          <cell r="M269" t="str">
            <v>Да</v>
          </cell>
          <cell r="N269">
            <v>13325</v>
          </cell>
          <cell r="O269">
            <v>15990</v>
          </cell>
          <cell r="P269">
            <v>14291.666666666668</v>
          </cell>
          <cell r="Q269">
            <v>17150</v>
          </cell>
          <cell r="R269">
            <v>14958.333333333334</v>
          </cell>
          <cell r="S269">
            <v>17950</v>
          </cell>
        </row>
        <row r="270">
          <cell r="J270" t="str">
            <v>KN-LU-LED040*57-d-Os</v>
          </cell>
          <cell r="K270" t="str">
            <v>Зеркало LED 040 design 57x77 с подсветкой с антизапотеванием овальное</v>
          </cell>
          <cell r="L270" t="str">
            <v>шт</v>
          </cell>
          <cell r="M270" t="str">
            <v>Да</v>
          </cell>
          <cell r="N270">
            <v>11658.333333333334</v>
          </cell>
          <cell r="O270">
            <v>13990</v>
          </cell>
          <cell r="P270">
            <v>12491.666666666668</v>
          </cell>
          <cell r="Q270">
            <v>14990</v>
          </cell>
          <cell r="R270">
            <v>13075</v>
          </cell>
          <cell r="S270">
            <v>15690</v>
          </cell>
        </row>
        <row r="271">
          <cell r="J271" t="str">
            <v>KN-LU-LED050*55-p-Os</v>
          </cell>
          <cell r="K271" t="str">
            <v>Зеркало LED 050 design pro 55x80 с подсветкой хол. тепл. cвет часы с антизапотеванием прямоугольное</v>
          </cell>
          <cell r="L271" t="str">
            <v>шт</v>
          </cell>
          <cell r="M271" t="str">
            <v>Да</v>
          </cell>
          <cell r="N271">
            <v>13325</v>
          </cell>
          <cell r="O271">
            <v>15990</v>
          </cell>
          <cell r="P271">
            <v>14291.666666666668</v>
          </cell>
          <cell r="Q271">
            <v>17150</v>
          </cell>
          <cell r="R271">
            <v>14958.333333333334</v>
          </cell>
          <cell r="S271">
            <v>17950</v>
          </cell>
        </row>
        <row r="272">
          <cell r="J272" t="str">
            <v>KN-LU-LED050*80-p-Os</v>
          </cell>
          <cell r="K272" t="str">
            <v>Зеркало LED 050 design pro 80x55 с подсветкой хол. тепл. cвет часы с антизапотеванием прямоугольное</v>
          </cell>
          <cell r="L272" t="str">
            <v>шт</v>
          </cell>
          <cell r="M272" t="str">
            <v>Да</v>
          </cell>
          <cell r="N272">
            <v>13325</v>
          </cell>
          <cell r="O272">
            <v>15990</v>
          </cell>
          <cell r="P272">
            <v>14291.666666666668</v>
          </cell>
          <cell r="Q272">
            <v>17150</v>
          </cell>
          <cell r="R272">
            <v>14958.333333333334</v>
          </cell>
          <cell r="S272">
            <v>17950</v>
          </cell>
        </row>
        <row r="273">
          <cell r="J273" t="str">
            <v>KN-LU-LED051*55-p-Os</v>
          </cell>
          <cell r="K273" t="str">
            <v>Зеркало LED 051 design pro 55x80 с подсветкой bluetooth с антизапотеванием прямоугольное</v>
          </cell>
          <cell r="L273" t="str">
            <v>шт</v>
          </cell>
          <cell r="M273" t="str">
            <v>Да</v>
          </cell>
          <cell r="N273">
            <v>14991.666666666668</v>
          </cell>
          <cell r="O273">
            <v>17990</v>
          </cell>
          <cell r="P273">
            <v>16041.666666666668</v>
          </cell>
          <cell r="Q273">
            <v>19250</v>
          </cell>
          <cell r="R273">
            <v>16791.666666666668</v>
          </cell>
          <cell r="S273">
            <v>20150</v>
          </cell>
        </row>
        <row r="274">
          <cell r="J274" t="str">
            <v>KN-LU-LED051*80-p-Os</v>
          </cell>
          <cell r="K274" t="str">
            <v>Зеркало LED 051 design pro 80x55 с подсветкой bluetooth с антизапотеванием прямоугольное</v>
          </cell>
          <cell r="L274" t="str">
            <v>шт</v>
          </cell>
          <cell r="M274" t="str">
            <v>Да</v>
          </cell>
          <cell r="N274">
            <v>14991.666666666668</v>
          </cell>
          <cell r="O274">
            <v>17990</v>
          </cell>
          <cell r="P274">
            <v>16041.666666666668</v>
          </cell>
          <cell r="Q274">
            <v>19250</v>
          </cell>
          <cell r="R274">
            <v>16791.666666666668</v>
          </cell>
          <cell r="S274">
            <v>20150</v>
          </cell>
        </row>
        <row r="275">
          <cell r="J275" t="str">
            <v>KN-LU-LED060*80-p-Os</v>
          </cell>
          <cell r="K275" t="str">
            <v>Зеркало LED 060 design pro 80x60 с подсветкой часы с антизапотеванием прямоугольное</v>
          </cell>
          <cell r="L275" t="str">
            <v>шт</v>
          </cell>
          <cell r="M275" t="str">
            <v>Да</v>
          </cell>
          <cell r="N275">
            <v>12491.666666666668</v>
          </cell>
          <cell r="O275">
            <v>14990</v>
          </cell>
          <cell r="P275">
            <v>13375</v>
          </cell>
          <cell r="Q275">
            <v>16050</v>
          </cell>
          <cell r="R275">
            <v>13991.666666666668</v>
          </cell>
          <cell r="S275">
            <v>16790</v>
          </cell>
        </row>
        <row r="276">
          <cell r="J276" t="str">
            <v>KN-LU-LED070*80-p-Os</v>
          </cell>
          <cell r="K276" t="str">
            <v>Зеркало LED 070 design pro 80x60 с подсветкой bluetooth часы с антизапотеванием прямоугольное</v>
          </cell>
          <cell r="L276" t="str">
            <v>шт</v>
          </cell>
          <cell r="M276">
            <v>0</v>
          </cell>
          <cell r="N276">
            <v>15825</v>
          </cell>
          <cell r="O276">
            <v>18990</v>
          </cell>
          <cell r="P276">
            <v>16958.333333333336</v>
          </cell>
          <cell r="Q276">
            <v>20350</v>
          </cell>
          <cell r="R276">
            <v>17741.666666666668</v>
          </cell>
          <cell r="S276">
            <v>21290</v>
          </cell>
        </row>
        <row r="277">
          <cell r="J277" t="str">
            <v>KN-LU-LED070*100-p-Os</v>
          </cell>
          <cell r="K277" t="str">
            <v>Зеркало LED 070 design pro 100x70 с подсветкой bluetooth часы с антизапотеванием прямоугольное</v>
          </cell>
          <cell r="L277" t="str">
            <v>шт</v>
          </cell>
          <cell r="M277">
            <v>0</v>
          </cell>
          <cell r="N277">
            <v>16658.333333333336</v>
          </cell>
          <cell r="O277">
            <v>19990</v>
          </cell>
          <cell r="P277">
            <v>17825</v>
          </cell>
          <cell r="Q277">
            <v>21390</v>
          </cell>
          <cell r="R277">
            <v>18658.333333333336</v>
          </cell>
          <cell r="S277">
            <v>22390</v>
          </cell>
        </row>
        <row r="278">
          <cell r="J278" t="str">
            <v>KN-LU-LED080*60-p-Os</v>
          </cell>
          <cell r="K278" t="str">
            <v>Зеркало LED 080 design pro 60x85 с подсветкой часы с антизапотеванием прямоугольное</v>
          </cell>
          <cell r="L278" t="str">
            <v>шт</v>
          </cell>
          <cell r="M278">
            <v>0</v>
          </cell>
          <cell r="N278">
            <v>13325</v>
          </cell>
          <cell r="O278">
            <v>15990</v>
          </cell>
          <cell r="P278">
            <v>14291.666666666668</v>
          </cell>
          <cell r="Q278">
            <v>17150</v>
          </cell>
          <cell r="R278">
            <v>14958.333333333334</v>
          </cell>
          <cell r="S278">
            <v>17950</v>
          </cell>
        </row>
        <row r="279">
          <cell r="J279" t="str">
            <v>KN-LU-LED080*70-p-Os</v>
          </cell>
          <cell r="K279" t="str">
            <v>Зеркало LED 080 design pro 70x85 с подсветкой часы с антизапотеванием прямоугольное</v>
          </cell>
          <cell r="L279" t="str">
            <v>шт</v>
          </cell>
          <cell r="M279">
            <v>0</v>
          </cell>
          <cell r="N279">
            <v>14158.333333333334</v>
          </cell>
          <cell r="O279">
            <v>16990</v>
          </cell>
          <cell r="P279">
            <v>15158.333333333334</v>
          </cell>
          <cell r="Q279">
            <v>18190</v>
          </cell>
          <cell r="R279">
            <v>15875</v>
          </cell>
          <cell r="S279">
            <v>19050</v>
          </cell>
        </row>
        <row r="280">
          <cell r="J280" t="str">
            <v>KN-LU-LED090*100-d-Os</v>
          </cell>
          <cell r="K280" t="str">
            <v>Зеркало LED 090 design 100x60 с подсветкой с антизапотеванием овальное</v>
          </cell>
          <cell r="L280" t="str">
            <v>шт</v>
          </cell>
          <cell r="M280">
            <v>0</v>
          </cell>
          <cell r="N280">
            <v>14158.333333333334</v>
          </cell>
          <cell r="O280">
            <v>16990</v>
          </cell>
          <cell r="P280">
            <v>15158.333333333334</v>
          </cell>
          <cell r="Q280">
            <v>18190</v>
          </cell>
          <cell r="R280">
            <v>15875</v>
          </cell>
          <cell r="S280">
            <v>19050</v>
          </cell>
        </row>
        <row r="281">
          <cell r="J281" t="str">
            <v>KN-LU-LED090*120-d-Os</v>
          </cell>
          <cell r="K281" t="str">
            <v>Зеркало LED 090 design 120x70 с подсветкой с антизапотеванием овальное</v>
          </cell>
          <cell r="L281" t="str">
            <v>шт</v>
          </cell>
          <cell r="M281">
            <v>0</v>
          </cell>
          <cell r="N281">
            <v>15825</v>
          </cell>
          <cell r="O281">
            <v>18990</v>
          </cell>
          <cell r="P281">
            <v>16958.333333333336</v>
          </cell>
          <cell r="Q281">
            <v>20350</v>
          </cell>
          <cell r="R281">
            <v>17741.666666666668</v>
          </cell>
          <cell r="S281">
            <v>21290</v>
          </cell>
        </row>
        <row r="282">
          <cell r="J282" t="str">
            <v>KN-LU-LED011*80-d-Os</v>
          </cell>
          <cell r="K282" t="str">
            <v>Зеркало LED 011 design 80x70 с подсветкой часы металл. рамка прямоугольное</v>
          </cell>
          <cell r="L282" t="str">
            <v>шт</v>
          </cell>
          <cell r="M282">
            <v>0</v>
          </cell>
          <cell r="N282">
            <v>14991.666666666668</v>
          </cell>
          <cell r="O282">
            <v>17990</v>
          </cell>
          <cell r="P282">
            <v>16041.666666666668</v>
          </cell>
          <cell r="Q282">
            <v>19250</v>
          </cell>
          <cell r="R282">
            <v>16791.666666666668</v>
          </cell>
          <cell r="S282">
            <v>20150</v>
          </cell>
        </row>
        <row r="283">
          <cell r="J283" t="str">
            <v>KN-LU-LED011*100-d-Os</v>
          </cell>
          <cell r="K283" t="str">
            <v>Зеркало LED 011 design 100x80 с подсветкой часы металл. рамка прямоугольное</v>
          </cell>
          <cell r="L283" t="str">
            <v>шт</v>
          </cell>
          <cell r="M283">
            <v>0</v>
          </cell>
          <cell r="N283">
            <v>16658.333333333336</v>
          </cell>
          <cell r="O283">
            <v>19990</v>
          </cell>
          <cell r="P283">
            <v>17825</v>
          </cell>
          <cell r="Q283">
            <v>21390</v>
          </cell>
          <cell r="R283">
            <v>18658.333333333336</v>
          </cell>
          <cell r="S283">
            <v>22390</v>
          </cell>
        </row>
        <row r="284">
          <cell r="J284" t="str">
            <v>KN-LU-LED012*72-d-Os</v>
          </cell>
          <cell r="K284" t="str">
            <v>Зеркало LED 012 design 72x72 с подсветкой хол. тепл. cвет круглое</v>
          </cell>
          <cell r="L284" t="str">
            <v>шт</v>
          </cell>
          <cell r="M284">
            <v>0</v>
          </cell>
          <cell r="N284">
            <v>11658.333333333334</v>
          </cell>
          <cell r="O284">
            <v>13990</v>
          </cell>
          <cell r="P284">
            <v>12491.666666666668</v>
          </cell>
          <cell r="Q284">
            <v>14990</v>
          </cell>
          <cell r="R284">
            <v>13075</v>
          </cell>
          <cell r="S284">
            <v>15690</v>
          </cell>
        </row>
        <row r="285">
          <cell r="J285" t="str">
            <v>KN-LU-LED012*88-d-Os</v>
          </cell>
          <cell r="K285" t="str">
            <v>Зеркало LED 012 design 88x88 с подсветкой хол. тепл. cвет круглое</v>
          </cell>
          <cell r="L285" t="str">
            <v>шт</v>
          </cell>
          <cell r="M285">
            <v>0</v>
          </cell>
          <cell r="N285">
            <v>13325</v>
          </cell>
          <cell r="O285">
            <v>15990</v>
          </cell>
          <cell r="P285">
            <v>14291.666666666668</v>
          </cell>
          <cell r="Q285">
            <v>17150</v>
          </cell>
          <cell r="R285">
            <v>14958.333333333334</v>
          </cell>
          <cell r="S285">
            <v>17950</v>
          </cell>
        </row>
        <row r="286"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J287">
            <v>0</v>
          </cell>
          <cell r="K287">
            <v>0</v>
          </cell>
          <cell r="L287">
            <v>0</v>
          </cell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J288" t="str">
            <v>P-BU-ACT/Blg/Gl</v>
          </cell>
          <cell r="K288" t="str">
            <v>Кнопка ACTIS для LINK PRO/VECTOR/LINK/HI-TEC стекло черный</v>
          </cell>
          <cell r="L288" t="str">
            <v>шт</v>
          </cell>
          <cell r="M288" t="str">
            <v>Да</v>
          </cell>
          <cell r="N288">
            <v>7491.666666666667</v>
          </cell>
          <cell r="O288">
            <v>8990</v>
          </cell>
          <cell r="P288">
            <v>8041.666666666667</v>
          </cell>
          <cell r="Q288">
            <v>9650</v>
          </cell>
          <cell r="R288">
            <v>8408.3333333333339</v>
          </cell>
          <cell r="S288">
            <v>10090</v>
          </cell>
        </row>
        <row r="289">
          <cell r="J289" t="str">
            <v>P-BU-ACT/Cg</v>
          </cell>
          <cell r="K289" t="str">
            <v>Кнопка ACTIS для LINK PRO/VECTOR/LINK/HI-TEC пластик хром глянцевый</v>
          </cell>
          <cell r="L289" t="str">
            <v>шт</v>
          </cell>
          <cell r="M289" t="str">
            <v>Да</v>
          </cell>
          <cell r="N289">
            <v>3741.666666666667</v>
          </cell>
          <cell r="O289">
            <v>4490</v>
          </cell>
          <cell r="P289">
            <v>4000</v>
          </cell>
          <cell r="Q289">
            <v>4800</v>
          </cell>
          <cell r="R289">
            <v>4208.3333333333339</v>
          </cell>
          <cell r="S289">
            <v>5050</v>
          </cell>
        </row>
        <row r="290">
          <cell r="J290" t="str">
            <v>P-BU-ACT/Wh</v>
          </cell>
          <cell r="K290" t="str">
            <v>Кнопка ACTIS для LINK PRO/VECTOR/LINK/HI-TEC пластик белый</v>
          </cell>
          <cell r="L290" t="str">
            <v>шт</v>
          </cell>
          <cell r="M290" t="str">
            <v/>
          </cell>
          <cell r="N290">
            <v>2491.666666666667</v>
          </cell>
          <cell r="O290">
            <v>2990</v>
          </cell>
          <cell r="P290">
            <v>2666.666666666667</v>
          </cell>
          <cell r="Q290">
            <v>3200</v>
          </cell>
          <cell r="R290">
            <v>2791.666666666667</v>
          </cell>
          <cell r="S290">
            <v>3350</v>
          </cell>
        </row>
        <row r="291">
          <cell r="J291" t="str">
            <v>P-BU-ACT/Whg/Gl</v>
          </cell>
          <cell r="K291" t="str">
            <v>Кнопка ACTIS для LINK PRO/VECTOR/LINK/HI-TEC стекло белый</v>
          </cell>
          <cell r="L291" t="str">
            <v>шт</v>
          </cell>
          <cell r="M291" t="str">
            <v/>
          </cell>
          <cell r="N291">
            <v>7491.666666666667</v>
          </cell>
          <cell r="O291">
            <v>8990</v>
          </cell>
          <cell r="P291">
            <v>8041.666666666667</v>
          </cell>
          <cell r="Q291">
            <v>9650</v>
          </cell>
          <cell r="R291">
            <v>8408.3333333333339</v>
          </cell>
          <cell r="S291">
            <v>10090</v>
          </cell>
        </row>
        <row r="292">
          <cell r="J292" t="str">
            <v>P-BU-ENT/Cg</v>
          </cell>
          <cell r="K292" t="str">
            <v>Кнопка ENTER для LINK PRO/VECTOR/LINK/HI-TEC пластик хром глянцевый</v>
          </cell>
          <cell r="L292" t="str">
            <v>шт</v>
          </cell>
          <cell r="M292" t="str">
            <v/>
          </cell>
          <cell r="N292">
            <v>2991.666666666667</v>
          </cell>
          <cell r="O292">
            <v>3590</v>
          </cell>
          <cell r="P292">
            <v>3208.3333333333335</v>
          </cell>
          <cell r="Q292">
            <v>3850</v>
          </cell>
          <cell r="R292">
            <v>3375</v>
          </cell>
          <cell r="S292">
            <v>4050</v>
          </cell>
        </row>
        <row r="293">
          <cell r="J293" t="str">
            <v>P-BU-ENT/Cm</v>
          </cell>
          <cell r="K293" t="str">
            <v>Кнопка ENTER для LINK PRO/VECTOR/LINK/HI-TEC пластик хром матовый</v>
          </cell>
          <cell r="L293" t="str">
            <v>шт</v>
          </cell>
          <cell r="M293" t="str">
            <v/>
          </cell>
          <cell r="N293">
            <v>2241.666666666667</v>
          </cell>
          <cell r="O293">
            <v>2690</v>
          </cell>
          <cell r="P293">
            <v>2408.3333333333335</v>
          </cell>
          <cell r="Q293">
            <v>2890</v>
          </cell>
          <cell r="R293">
            <v>2508.3333333333335</v>
          </cell>
          <cell r="S293">
            <v>3010</v>
          </cell>
        </row>
        <row r="294">
          <cell r="J294" t="str">
            <v>P-BU-ENT/Wh</v>
          </cell>
          <cell r="K294" t="str">
            <v>Кнопка ENTER для LINK PRO/VECTOR/LINK/HI-TEC пластик белый</v>
          </cell>
          <cell r="L294" t="str">
            <v>шт</v>
          </cell>
          <cell r="M294" t="str">
            <v>Да</v>
          </cell>
          <cell r="N294">
            <v>1325</v>
          </cell>
          <cell r="O294">
            <v>1590</v>
          </cell>
          <cell r="P294">
            <v>1416.6666666666667</v>
          </cell>
          <cell r="Q294">
            <v>1700</v>
          </cell>
          <cell r="R294">
            <v>1491.6666666666667</v>
          </cell>
          <cell r="S294">
            <v>1790</v>
          </cell>
        </row>
        <row r="295">
          <cell r="J295" t="str">
            <v>P-BU-INT/Blg/Gl</v>
          </cell>
          <cell r="K295" t="str">
            <v>Кнопка INTERA для LINK PRO/VECTOR/LINK/HI-TEC стекло черный</v>
          </cell>
          <cell r="L295" t="str">
            <v>шт</v>
          </cell>
          <cell r="M295" t="str">
            <v/>
          </cell>
          <cell r="N295">
            <v>9991.6666666666679</v>
          </cell>
          <cell r="O295">
            <v>11990</v>
          </cell>
          <cell r="P295">
            <v>10708.333333333334</v>
          </cell>
          <cell r="Q295">
            <v>12850</v>
          </cell>
          <cell r="R295">
            <v>11208.333333333334</v>
          </cell>
          <cell r="S295">
            <v>13450</v>
          </cell>
        </row>
        <row r="296">
          <cell r="J296" t="str">
            <v>P-BU-INT/Cg</v>
          </cell>
          <cell r="K296" t="str">
            <v>Кнопка INTERA для LINK PRO/VECTOR/LINK/HI-TEC пластик хром глянцевый</v>
          </cell>
          <cell r="L296" t="str">
            <v>шт</v>
          </cell>
          <cell r="M296" t="str">
            <v/>
          </cell>
          <cell r="N296">
            <v>3741.666666666667</v>
          </cell>
          <cell r="O296">
            <v>4490</v>
          </cell>
          <cell r="P296">
            <v>4000</v>
          </cell>
          <cell r="Q296">
            <v>4800</v>
          </cell>
          <cell r="R296">
            <v>4208.3333333333339</v>
          </cell>
          <cell r="S296">
            <v>5050</v>
          </cell>
        </row>
        <row r="297">
          <cell r="J297" t="str">
            <v>P-BU-INT/Wh</v>
          </cell>
          <cell r="K297" t="str">
            <v>Кнопка INTERA для LINK PRO/VECTOR/LINK/HI-TEC пластик белый</v>
          </cell>
          <cell r="L297" t="str">
            <v>шт</v>
          </cell>
          <cell r="M297" t="str">
            <v/>
          </cell>
          <cell r="N297">
            <v>2491.666666666667</v>
          </cell>
          <cell r="O297">
            <v>2990</v>
          </cell>
          <cell r="P297">
            <v>2666.666666666667</v>
          </cell>
          <cell r="Q297">
            <v>3200</v>
          </cell>
          <cell r="R297">
            <v>2791.666666666667</v>
          </cell>
          <cell r="S297">
            <v>3350</v>
          </cell>
        </row>
        <row r="298">
          <cell r="J298" t="str">
            <v>P-BU-INT/Whg/Gl</v>
          </cell>
          <cell r="K298" t="str">
            <v>Кнопка INTERA для LINK PRO/VECTOR/LINK/HI-TEC стекло белый</v>
          </cell>
          <cell r="L298" t="str">
            <v>шт</v>
          </cell>
          <cell r="M298" t="str">
            <v/>
          </cell>
          <cell r="N298">
            <v>9991.6666666666679</v>
          </cell>
          <cell r="O298">
            <v>11990</v>
          </cell>
          <cell r="P298">
            <v>10708.333333333334</v>
          </cell>
          <cell r="Q298">
            <v>12850</v>
          </cell>
          <cell r="R298">
            <v>11208.333333333334</v>
          </cell>
          <cell r="S298">
            <v>13450</v>
          </cell>
        </row>
        <row r="299">
          <cell r="J299" t="str">
            <v>P-BU-MOV/Blg/Gl</v>
          </cell>
          <cell r="K299" t="str">
            <v>Кнопка MOVI для LINK PRO/VECTOR/LINK/HI-TEC стекло черный</v>
          </cell>
          <cell r="L299" t="str">
            <v>шт</v>
          </cell>
          <cell r="M299" t="str">
            <v/>
          </cell>
          <cell r="N299">
            <v>9991.6666666666679</v>
          </cell>
          <cell r="O299">
            <v>11990</v>
          </cell>
          <cell r="P299">
            <v>10708.333333333334</v>
          </cell>
          <cell r="Q299">
            <v>12850</v>
          </cell>
          <cell r="R299">
            <v>11208.333333333334</v>
          </cell>
          <cell r="S299">
            <v>13450</v>
          </cell>
        </row>
        <row r="300">
          <cell r="J300" t="str">
            <v>P-BU-MOV/Cg</v>
          </cell>
          <cell r="K300" t="str">
            <v>Кнопка MOVI для LINK PRO/VECTOR/LINK/HI-TEC пластик хром глянцевый</v>
          </cell>
          <cell r="L300" t="str">
            <v>шт</v>
          </cell>
          <cell r="M300" t="str">
            <v/>
          </cell>
          <cell r="N300">
            <v>3741.666666666667</v>
          </cell>
          <cell r="O300">
            <v>4490</v>
          </cell>
          <cell r="P300">
            <v>4000</v>
          </cell>
          <cell r="Q300">
            <v>4800</v>
          </cell>
          <cell r="R300">
            <v>4208.3333333333339</v>
          </cell>
          <cell r="S300">
            <v>5050</v>
          </cell>
        </row>
        <row r="301">
          <cell r="J301" t="str">
            <v>P-BU-MOV/Cm</v>
          </cell>
          <cell r="K301" t="str">
            <v>Кнопка MOVI для LINK PRO/VECTOR/LINK/HI-TEC пластик хром матовый</v>
          </cell>
          <cell r="L301" t="str">
            <v>шт</v>
          </cell>
          <cell r="M301" t="str">
            <v/>
          </cell>
          <cell r="N301">
            <v>3075</v>
          </cell>
          <cell r="O301">
            <v>3690</v>
          </cell>
          <cell r="P301">
            <v>3291.666666666667</v>
          </cell>
          <cell r="Q301">
            <v>3950</v>
          </cell>
          <cell r="R301">
            <v>3458.3333333333335</v>
          </cell>
          <cell r="S301">
            <v>4150</v>
          </cell>
        </row>
        <row r="302">
          <cell r="J302">
            <v>63527</v>
          </cell>
          <cell r="K302" t="str">
            <v>Кнопка MOVI для LINK PRO/VECTOR/LINK/HI-TEC пластик черный матовый</v>
          </cell>
          <cell r="L302" t="str">
            <v>шт</v>
          </cell>
          <cell r="M302">
            <v>0</v>
          </cell>
          <cell r="N302">
            <v>4991.666666666667</v>
          </cell>
          <cell r="O302">
            <v>5990</v>
          </cell>
          <cell r="P302">
            <v>5375</v>
          </cell>
          <cell r="Q302">
            <v>6450</v>
          </cell>
          <cell r="R302">
            <v>5625</v>
          </cell>
          <cell r="S302">
            <v>6750</v>
          </cell>
        </row>
        <row r="303">
          <cell r="J303" t="str">
            <v>P-BU-MOV/Wh</v>
          </cell>
          <cell r="K303" t="str">
            <v>Кнопка MOVI для LINK PRO/VECTOR/LINK/HI-TEC пластик белый</v>
          </cell>
          <cell r="L303" t="str">
            <v>шт</v>
          </cell>
          <cell r="M303" t="str">
            <v/>
          </cell>
          <cell r="N303">
            <v>2491.666666666667</v>
          </cell>
          <cell r="O303">
            <v>2990</v>
          </cell>
          <cell r="P303">
            <v>2666.666666666667</v>
          </cell>
          <cell r="Q303">
            <v>3200</v>
          </cell>
          <cell r="R303">
            <v>2791.666666666667</v>
          </cell>
          <cell r="S303">
            <v>3350</v>
          </cell>
        </row>
        <row r="304">
          <cell r="J304" t="str">
            <v>P-BU-MOV/Whg/Gl</v>
          </cell>
          <cell r="K304" t="str">
            <v>Кнопка MOVI для LINK PRO/VECTOR/LINK/HI-TEC стекло белый</v>
          </cell>
          <cell r="L304" t="str">
            <v>шт</v>
          </cell>
          <cell r="M304" t="str">
            <v/>
          </cell>
          <cell r="N304">
            <v>9991.6666666666679</v>
          </cell>
          <cell r="O304">
            <v>11990</v>
          </cell>
          <cell r="P304">
            <v>10708.333333333334</v>
          </cell>
          <cell r="Q304">
            <v>12850</v>
          </cell>
          <cell r="R304">
            <v>11208.333333333334</v>
          </cell>
          <cell r="S304">
            <v>13450</v>
          </cell>
        </row>
        <row r="305">
          <cell r="J305" t="str">
            <v>P-BU-PIL/Blg/Gl</v>
          </cell>
          <cell r="K305" t="str">
            <v>Кнопка PILOT для LINK PRO/VECTOR/LINK/HI-TEC стекло черный</v>
          </cell>
          <cell r="L305" t="str">
            <v>шт</v>
          </cell>
          <cell r="M305" t="str">
            <v/>
          </cell>
          <cell r="N305">
            <v>7491.666666666667</v>
          </cell>
          <cell r="O305">
            <v>8990</v>
          </cell>
          <cell r="P305">
            <v>8041.666666666667</v>
          </cell>
          <cell r="Q305">
            <v>9650</v>
          </cell>
          <cell r="R305">
            <v>8408.3333333333339</v>
          </cell>
          <cell r="S305">
            <v>10090</v>
          </cell>
        </row>
        <row r="306">
          <cell r="J306" t="str">
            <v>P-BU-PIL/Whg/Gl</v>
          </cell>
          <cell r="K306" t="str">
            <v>Кнопка PILOT для LINK PRO/VECTOR/LINK/HI-TEC стекло белый</v>
          </cell>
          <cell r="L306" t="str">
            <v>шт</v>
          </cell>
          <cell r="M306" t="str">
            <v/>
          </cell>
          <cell r="N306">
            <v>7491.666666666667</v>
          </cell>
          <cell r="O306">
            <v>8990</v>
          </cell>
          <cell r="P306">
            <v>8041.666666666667</v>
          </cell>
          <cell r="Q306">
            <v>9650</v>
          </cell>
          <cell r="R306">
            <v>8408.3333333333339</v>
          </cell>
          <cell r="S306">
            <v>10090</v>
          </cell>
        </row>
        <row r="307">
          <cell r="J307" t="str">
            <v>P-BU-PRE/Cg</v>
          </cell>
          <cell r="K307" t="str">
            <v>Кнопка PRESTO для LINK PRO/VECTOR/LINK/HI-TEC пластик хром глянцевый</v>
          </cell>
          <cell r="L307" t="str">
            <v>шт</v>
          </cell>
          <cell r="M307" t="str">
            <v>Да</v>
          </cell>
          <cell r="N307">
            <v>3741.666666666667</v>
          </cell>
          <cell r="O307">
            <v>4490</v>
          </cell>
          <cell r="P307">
            <v>4000</v>
          </cell>
          <cell r="Q307">
            <v>4800</v>
          </cell>
          <cell r="R307">
            <v>4208.3333333333339</v>
          </cell>
          <cell r="S307">
            <v>5050</v>
          </cell>
        </row>
        <row r="308">
          <cell r="J308" t="str">
            <v>P-BU-PRE/Cm</v>
          </cell>
          <cell r="K308" t="str">
            <v>Кнопка PRESTO для LINK PRO/VECTOR/LINK/HI-TEC пластик хром матовый</v>
          </cell>
          <cell r="L308" t="str">
            <v>шт</v>
          </cell>
          <cell r="M308" t="str">
            <v/>
          </cell>
          <cell r="N308">
            <v>3075</v>
          </cell>
          <cell r="O308">
            <v>3690</v>
          </cell>
          <cell r="P308">
            <v>3291.666666666667</v>
          </cell>
          <cell r="Q308">
            <v>3950</v>
          </cell>
          <cell r="R308">
            <v>3458.3333333333335</v>
          </cell>
          <cell r="S308">
            <v>4150</v>
          </cell>
        </row>
        <row r="309">
          <cell r="J309">
            <v>63528</v>
          </cell>
          <cell r="K309" t="str">
            <v>Кнопка PRESTO для LINK PRO/VECTOR/LINK/HI-TEC пластик черный матовый</v>
          </cell>
          <cell r="L309" t="str">
            <v>шт</v>
          </cell>
          <cell r="M309">
            <v>0</v>
          </cell>
          <cell r="N309">
            <v>5575</v>
          </cell>
          <cell r="O309">
            <v>6690</v>
          </cell>
          <cell r="P309">
            <v>5991.666666666667</v>
          </cell>
          <cell r="Q309">
            <v>7190</v>
          </cell>
          <cell r="R309">
            <v>6241.666666666667</v>
          </cell>
          <cell r="S309">
            <v>7490</v>
          </cell>
        </row>
        <row r="310">
          <cell r="J310" t="str">
            <v>P-BU-PRE/Wh</v>
          </cell>
          <cell r="K310" t="str">
            <v>Кнопка PRESTO для LINK PRO/VECTOR/LINK/HI-TEC пластик белый</v>
          </cell>
          <cell r="L310" t="str">
            <v>шт</v>
          </cell>
          <cell r="M310" t="str">
            <v/>
          </cell>
          <cell r="N310">
            <v>2491.666666666667</v>
          </cell>
          <cell r="O310">
            <v>2990</v>
          </cell>
          <cell r="P310">
            <v>2666.666666666667</v>
          </cell>
          <cell r="Q310">
            <v>3200</v>
          </cell>
          <cell r="R310">
            <v>2791.666666666667</v>
          </cell>
          <cell r="S310">
            <v>3350</v>
          </cell>
        </row>
        <row r="311">
          <cell r="J311" t="str">
            <v>P-BU-STE/Blg/Gl</v>
          </cell>
          <cell r="K311" t="str">
            <v>Кнопка STERO для LINK PRO/VECTOR/LINK/HI-TEC стекло черный</v>
          </cell>
          <cell r="L311" t="str">
            <v>шт</v>
          </cell>
          <cell r="M311">
            <v>0</v>
          </cell>
          <cell r="N311">
            <v>7491.666666666667</v>
          </cell>
          <cell r="O311">
            <v>8990</v>
          </cell>
          <cell r="P311">
            <v>8041.666666666667</v>
          </cell>
          <cell r="Q311">
            <v>9650</v>
          </cell>
          <cell r="R311">
            <v>8408.3333333333339</v>
          </cell>
          <cell r="S311">
            <v>10090</v>
          </cell>
        </row>
        <row r="312">
          <cell r="J312" t="str">
            <v>P-BU-STE/Whg/Gl</v>
          </cell>
          <cell r="K312" t="str">
            <v>Кнопка STERO для LINK PRO/VECTOR/LINK/HI-TEC стекло белый</v>
          </cell>
          <cell r="L312" t="str">
            <v>шт</v>
          </cell>
          <cell r="M312">
            <v>0</v>
          </cell>
          <cell r="N312">
            <v>7491.666666666667</v>
          </cell>
          <cell r="O312">
            <v>8990</v>
          </cell>
          <cell r="P312">
            <v>8041.666666666667</v>
          </cell>
          <cell r="Q312">
            <v>9650</v>
          </cell>
          <cell r="R312">
            <v>8408.3333333333339</v>
          </cell>
          <cell r="S312">
            <v>10090</v>
          </cell>
        </row>
        <row r="313">
          <cell r="J313" t="str">
            <v>P-BU-TOR/Cm/St</v>
          </cell>
          <cell r="K313" t="str">
            <v>Кнопка TORRO для LINK PRO/VECTOR/LINK/HI-TEC сталь хром матовый</v>
          </cell>
          <cell r="L313" t="str">
            <v>шт</v>
          </cell>
          <cell r="M313" t="str">
            <v/>
          </cell>
          <cell r="N313">
            <v>19991.666666666668</v>
          </cell>
          <cell r="O313">
            <v>23990</v>
          </cell>
          <cell r="P313">
            <v>21408.333333333336</v>
          </cell>
          <cell r="Q313">
            <v>25690</v>
          </cell>
          <cell r="R313">
            <v>22408.333333333336</v>
          </cell>
          <cell r="S313">
            <v>26890</v>
          </cell>
        </row>
        <row r="314">
          <cell r="J314" t="str">
            <v>S-IN-MZ-LEON_NEW</v>
          </cell>
          <cell r="K314" t="str">
            <v>Инсталляция LEON NEW 40 для унитаза составная механическая</v>
          </cell>
          <cell r="L314" t="str">
            <v>шт</v>
          </cell>
          <cell r="M314" t="str">
            <v/>
          </cell>
          <cell r="N314">
            <v>11075</v>
          </cell>
          <cell r="O314">
            <v>13290</v>
          </cell>
          <cell r="P314">
            <v>11875</v>
          </cell>
          <cell r="Q314">
            <v>14250</v>
          </cell>
          <cell r="R314">
            <v>12408.333333333334</v>
          </cell>
          <cell r="S314">
            <v>14890</v>
          </cell>
        </row>
        <row r="315">
          <cell r="J315">
            <v>0</v>
          </cell>
          <cell r="K315">
            <v>0</v>
          </cell>
          <cell r="L315">
            <v>0</v>
          </cell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J316">
            <v>0</v>
          </cell>
          <cell r="K316">
            <v>0</v>
          </cell>
          <cell r="L316">
            <v>0</v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J317">
            <v>63386</v>
          </cell>
          <cell r="K317" t="str">
            <v>Инсталляция AQUA для раковины механическая синий</v>
          </cell>
          <cell r="L317" t="str">
            <v>шт</v>
          </cell>
          <cell r="M317" t="str">
            <v/>
          </cell>
          <cell r="N317">
            <v>12908.333333333334</v>
          </cell>
          <cell r="O317">
            <v>15490</v>
          </cell>
          <cell r="P317">
            <v>13825</v>
          </cell>
          <cell r="Q317">
            <v>16590</v>
          </cell>
          <cell r="R317">
            <v>14458.333333333334</v>
          </cell>
          <cell r="S317">
            <v>17350</v>
          </cell>
        </row>
        <row r="318">
          <cell r="J318">
            <v>63385</v>
          </cell>
          <cell r="K318" t="str">
            <v>Инсталляция AQUA для биде механическая синий</v>
          </cell>
          <cell r="L318" t="str">
            <v>шт</v>
          </cell>
          <cell r="M318" t="str">
            <v/>
          </cell>
          <cell r="N318">
            <v>12241.666666666668</v>
          </cell>
          <cell r="O318">
            <v>14690</v>
          </cell>
          <cell r="P318">
            <v>13125</v>
          </cell>
          <cell r="Q318">
            <v>15750</v>
          </cell>
          <cell r="R318">
            <v>13708.333333333334</v>
          </cell>
          <cell r="S318">
            <v>16450</v>
          </cell>
        </row>
        <row r="319">
          <cell r="J319">
            <v>63387</v>
          </cell>
          <cell r="K319" t="str">
            <v>Инсталляция AQUA для писсуара механическая синий</v>
          </cell>
          <cell r="L319" t="str">
            <v>шт</v>
          </cell>
          <cell r="M319" t="str">
            <v/>
          </cell>
          <cell r="N319">
            <v>12325</v>
          </cell>
          <cell r="O319">
            <v>14790</v>
          </cell>
          <cell r="P319">
            <v>13208.333333333334</v>
          </cell>
          <cell r="Q319">
            <v>15850</v>
          </cell>
          <cell r="R319">
            <v>13825</v>
          </cell>
          <cell r="S319">
            <v>16590</v>
          </cell>
        </row>
        <row r="320">
          <cell r="J320">
            <v>0</v>
          </cell>
          <cell r="K320">
            <v>0</v>
          </cell>
          <cell r="L320">
            <v>0</v>
          </cell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J321">
            <v>0</v>
          </cell>
          <cell r="K321">
            <v>0</v>
          </cell>
          <cell r="L321">
            <v>0</v>
          </cell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J322" t="str">
            <v>P-BU-ACT/Blg/Gl</v>
          </cell>
          <cell r="K322" t="str">
            <v>Кнопка ACTIS для LINK PRO/VECTOR/LINK/HI-TEC стекло черный</v>
          </cell>
          <cell r="L322" t="str">
            <v>шт</v>
          </cell>
          <cell r="M322" t="str">
            <v>Да</v>
          </cell>
          <cell r="N322">
            <v>7491.666666666667</v>
          </cell>
          <cell r="O322">
            <v>8990</v>
          </cell>
          <cell r="P322">
            <v>8041.666666666667</v>
          </cell>
          <cell r="Q322">
            <v>9650</v>
          </cell>
          <cell r="R322">
            <v>8408.3333333333339</v>
          </cell>
          <cell r="S322">
            <v>10090</v>
          </cell>
        </row>
        <row r="323">
          <cell r="J323" t="str">
            <v>P-BU-ACT/Cg</v>
          </cell>
          <cell r="K323" t="str">
            <v>Кнопка ACTIS для LINK PRO/VECTOR/LINK/HI-TEC пластик хром глянцевый</v>
          </cell>
          <cell r="L323" t="str">
            <v>шт</v>
          </cell>
          <cell r="M323" t="str">
            <v>Да</v>
          </cell>
          <cell r="N323">
            <v>3741.666666666667</v>
          </cell>
          <cell r="O323">
            <v>4490</v>
          </cell>
          <cell r="P323">
            <v>4000</v>
          </cell>
          <cell r="Q323">
            <v>4800</v>
          </cell>
          <cell r="R323">
            <v>4208.3333333333339</v>
          </cell>
          <cell r="S323">
            <v>5050</v>
          </cell>
        </row>
        <row r="324">
          <cell r="J324" t="str">
            <v>P-BU-ACT/Wh</v>
          </cell>
          <cell r="K324" t="str">
            <v>Кнопка ACTIS для LINK PRO/VECTOR/LINK/HI-TEC пластик белый</v>
          </cell>
          <cell r="L324" t="str">
            <v>шт</v>
          </cell>
          <cell r="M324" t="str">
            <v/>
          </cell>
          <cell r="N324">
            <v>2491.666666666667</v>
          </cell>
          <cell r="O324">
            <v>2990</v>
          </cell>
          <cell r="P324">
            <v>2666.666666666667</v>
          </cell>
          <cell r="Q324">
            <v>3200</v>
          </cell>
          <cell r="R324">
            <v>2791.666666666667</v>
          </cell>
          <cell r="S324">
            <v>3350</v>
          </cell>
        </row>
        <row r="325">
          <cell r="J325" t="str">
            <v>P-BU-ACT/Whg/Gl</v>
          </cell>
          <cell r="K325" t="str">
            <v>Кнопка ACTIS для LINK PRO/VECTOR/LINK/HI-TEC стекло белый</v>
          </cell>
          <cell r="L325" t="str">
            <v>шт</v>
          </cell>
          <cell r="M325" t="str">
            <v/>
          </cell>
          <cell r="N325">
            <v>7491.666666666667</v>
          </cell>
          <cell r="O325">
            <v>8990</v>
          </cell>
          <cell r="P325">
            <v>8041.666666666667</v>
          </cell>
          <cell r="Q325">
            <v>9650</v>
          </cell>
          <cell r="R325">
            <v>8408.3333333333339</v>
          </cell>
          <cell r="S325">
            <v>10090</v>
          </cell>
        </row>
        <row r="326">
          <cell r="J326" t="str">
            <v>P-BU-ENT/Cg</v>
          </cell>
          <cell r="K326" t="str">
            <v>Кнопка ENTER для LINK PRO/VECTOR/LINK/HI-TEC пластик хром глянцевый</v>
          </cell>
          <cell r="L326" t="str">
            <v>шт</v>
          </cell>
          <cell r="M326" t="str">
            <v/>
          </cell>
          <cell r="N326">
            <v>2991.666666666667</v>
          </cell>
          <cell r="O326">
            <v>3590</v>
          </cell>
          <cell r="P326">
            <v>3208.3333333333335</v>
          </cell>
          <cell r="Q326">
            <v>3850</v>
          </cell>
          <cell r="R326">
            <v>3375</v>
          </cell>
          <cell r="S326">
            <v>4050</v>
          </cell>
        </row>
        <row r="327">
          <cell r="J327" t="str">
            <v>P-BU-ENT/Cm</v>
          </cell>
          <cell r="K327" t="str">
            <v>Кнопка ENTER для LINK PRO/VECTOR/LINK/HI-TEC пластик хром матовый</v>
          </cell>
          <cell r="L327" t="str">
            <v>шт</v>
          </cell>
          <cell r="M327" t="str">
            <v/>
          </cell>
          <cell r="N327">
            <v>2241.666666666667</v>
          </cell>
          <cell r="O327">
            <v>2690</v>
          </cell>
          <cell r="P327">
            <v>2408.3333333333335</v>
          </cell>
          <cell r="Q327">
            <v>2890</v>
          </cell>
          <cell r="R327">
            <v>2508.3333333333335</v>
          </cell>
          <cell r="S327">
            <v>3010</v>
          </cell>
        </row>
        <row r="328">
          <cell r="J328" t="str">
            <v>P-BU-ENT/Wh</v>
          </cell>
          <cell r="K328" t="str">
            <v>Кнопка ENTER для LINK PRO/VECTOR/LINK/HI-TEC пластик белый</v>
          </cell>
          <cell r="L328" t="str">
            <v>шт</v>
          </cell>
          <cell r="M328" t="str">
            <v>Да</v>
          </cell>
          <cell r="N328">
            <v>1325</v>
          </cell>
          <cell r="O328">
            <v>1590</v>
          </cell>
          <cell r="P328">
            <v>1416.6666666666667</v>
          </cell>
          <cell r="Q328">
            <v>1700</v>
          </cell>
          <cell r="R328">
            <v>1491.6666666666667</v>
          </cell>
          <cell r="S328">
            <v>1790</v>
          </cell>
        </row>
        <row r="329">
          <cell r="J329" t="str">
            <v>P-BU-INT/Blg/Gl</v>
          </cell>
          <cell r="K329" t="str">
            <v>Кнопка INTERA для LINK PRO/VECTOR/LINK/HI-TEC стекло черный</v>
          </cell>
          <cell r="L329" t="str">
            <v>шт</v>
          </cell>
          <cell r="M329" t="str">
            <v/>
          </cell>
          <cell r="N329">
            <v>9991.6666666666679</v>
          </cell>
          <cell r="O329">
            <v>11990</v>
          </cell>
          <cell r="P329">
            <v>10708.333333333334</v>
          </cell>
          <cell r="Q329">
            <v>12850</v>
          </cell>
          <cell r="R329">
            <v>11208.333333333334</v>
          </cell>
          <cell r="S329">
            <v>13450</v>
          </cell>
        </row>
        <row r="330">
          <cell r="J330" t="str">
            <v>P-BU-INT/Cg</v>
          </cell>
          <cell r="K330" t="str">
            <v>Кнопка INTERA для LINK PRO/VECTOR/LINK/HI-TEC пластик хром глянцевый</v>
          </cell>
          <cell r="L330" t="str">
            <v>шт</v>
          </cell>
          <cell r="M330" t="str">
            <v/>
          </cell>
          <cell r="N330">
            <v>3741.666666666667</v>
          </cell>
          <cell r="O330">
            <v>4490</v>
          </cell>
          <cell r="P330">
            <v>4000</v>
          </cell>
          <cell r="Q330">
            <v>4800</v>
          </cell>
          <cell r="R330">
            <v>4208.3333333333339</v>
          </cell>
          <cell r="S330">
            <v>5050</v>
          </cell>
        </row>
        <row r="331">
          <cell r="J331" t="str">
            <v>P-BU-INT/Wh</v>
          </cell>
          <cell r="K331" t="str">
            <v>Кнопка INTERA для LINK PRO/VECTOR/LINK/HI-TEC пластик белый</v>
          </cell>
          <cell r="L331" t="str">
            <v>шт</v>
          </cell>
          <cell r="M331" t="str">
            <v/>
          </cell>
          <cell r="N331">
            <v>2491.666666666667</v>
          </cell>
          <cell r="O331">
            <v>2990</v>
          </cell>
          <cell r="P331">
            <v>2666.666666666667</v>
          </cell>
          <cell r="Q331">
            <v>3200</v>
          </cell>
          <cell r="R331">
            <v>2791.666666666667</v>
          </cell>
          <cell r="S331">
            <v>3350</v>
          </cell>
        </row>
        <row r="332">
          <cell r="J332" t="str">
            <v>P-BU-INT/Whg/Gl</v>
          </cell>
          <cell r="K332" t="str">
            <v>Кнопка INTERA для LINK PRO/VECTOR/LINK/HI-TEC стекло белый</v>
          </cell>
          <cell r="L332" t="str">
            <v>шт</v>
          </cell>
          <cell r="M332" t="str">
            <v/>
          </cell>
          <cell r="N332">
            <v>9991.6666666666679</v>
          </cell>
          <cell r="O332">
            <v>11990</v>
          </cell>
          <cell r="P332">
            <v>10708.333333333334</v>
          </cell>
          <cell r="Q332">
            <v>12850</v>
          </cell>
          <cell r="R332">
            <v>11208.333333333334</v>
          </cell>
          <cell r="S332">
            <v>13450</v>
          </cell>
        </row>
        <row r="333">
          <cell r="J333" t="str">
            <v>P-BU-MOV/Blg/Gl</v>
          </cell>
          <cell r="K333" t="str">
            <v>Кнопка MOVI для LINK PRO/VECTOR/LINK/HI-TEC стекло черный</v>
          </cell>
          <cell r="L333" t="str">
            <v>шт</v>
          </cell>
          <cell r="M333" t="str">
            <v/>
          </cell>
          <cell r="N333">
            <v>9991.6666666666679</v>
          </cell>
          <cell r="O333">
            <v>11990</v>
          </cell>
          <cell r="P333">
            <v>10708.333333333334</v>
          </cell>
          <cell r="Q333">
            <v>12850</v>
          </cell>
          <cell r="R333">
            <v>11208.333333333334</v>
          </cell>
          <cell r="S333">
            <v>13450</v>
          </cell>
        </row>
        <row r="334">
          <cell r="J334" t="str">
            <v>P-BU-MOV/Cg</v>
          </cell>
          <cell r="K334" t="str">
            <v>Кнопка MOVI для LINK PRO/VECTOR/LINK/HI-TEC пластик хром глянцевый</v>
          </cell>
          <cell r="L334" t="str">
            <v>шт</v>
          </cell>
          <cell r="M334" t="str">
            <v/>
          </cell>
          <cell r="N334">
            <v>3741.666666666667</v>
          </cell>
          <cell r="O334">
            <v>4490</v>
          </cell>
          <cell r="P334">
            <v>4000</v>
          </cell>
          <cell r="Q334">
            <v>4800</v>
          </cell>
          <cell r="R334">
            <v>4208.3333333333339</v>
          </cell>
          <cell r="S334">
            <v>5050</v>
          </cell>
        </row>
        <row r="335">
          <cell r="J335" t="str">
            <v>P-BU-MOV/Cm</v>
          </cell>
          <cell r="K335" t="str">
            <v>Кнопка MOVI для LINK PRO/VECTOR/LINK/HI-TEC пластик хром матовый</v>
          </cell>
          <cell r="L335" t="str">
            <v>шт</v>
          </cell>
          <cell r="M335" t="str">
            <v/>
          </cell>
          <cell r="N335">
            <v>3075</v>
          </cell>
          <cell r="O335">
            <v>3690</v>
          </cell>
          <cell r="P335">
            <v>3291.666666666667</v>
          </cell>
          <cell r="Q335">
            <v>3950</v>
          </cell>
          <cell r="R335">
            <v>3458.3333333333335</v>
          </cell>
          <cell r="S335">
            <v>4150</v>
          </cell>
        </row>
        <row r="336">
          <cell r="J336">
            <v>63527</v>
          </cell>
          <cell r="K336" t="str">
            <v>Кнопка MOVI для LINK PRO/VECTOR/LINK/HI-TEC пластик черный матовый</v>
          </cell>
          <cell r="L336" t="str">
            <v>шт</v>
          </cell>
          <cell r="M336">
            <v>0</v>
          </cell>
          <cell r="N336">
            <v>4991.666666666667</v>
          </cell>
          <cell r="O336">
            <v>5990</v>
          </cell>
          <cell r="P336">
            <v>5375</v>
          </cell>
          <cell r="Q336">
            <v>6450</v>
          </cell>
          <cell r="R336">
            <v>5625</v>
          </cell>
          <cell r="S336">
            <v>6750</v>
          </cell>
        </row>
        <row r="337">
          <cell r="J337" t="str">
            <v>P-BU-MOV/Wh</v>
          </cell>
          <cell r="K337" t="str">
            <v>Кнопка MOVI для LINK PRO/VECTOR/LINK/HI-TEC пластик белый</v>
          </cell>
          <cell r="L337" t="str">
            <v>шт</v>
          </cell>
          <cell r="M337" t="str">
            <v/>
          </cell>
          <cell r="N337">
            <v>2491.666666666667</v>
          </cell>
          <cell r="O337">
            <v>2990</v>
          </cell>
          <cell r="P337">
            <v>2666.666666666667</v>
          </cell>
          <cell r="Q337">
            <v>3200</v>
          </cell>
          <cell r="R337">
            <v>2791.666666666667</v>
          </cell>
          <cell r="S337">
            <v>3350</v>
          </cell>
        </row>
        <row r="338">
          <cell r="J338" t="str">
            <v>P-BU-MOV/Whg/Gl</v>
          </cell>
          <cell r="K338" t="str">
            <v>Кнопка MOVI для LINK PRO/VECTOR/LINK/HI-TEC стекло белый</v>
          </cell>
          <cell r="L338" t="str">
            <v>шт</v>
          </cell>
          <cell r="M338" t="str">
            <v/>
          </cell>
          <cell r="N338">
            <v>9991.6666666666679</v>
          </cell>
          <cell r="O338">
            <v>11990</v>
          </cell>
          <cell r="P338">
            <v>10708.333333333334</v>
          </cell>
          <cell r="Q338">
            <v>12850</v>
          </cell>
          <cell r="R338">
            <v>11208.333333333334</v>
          </cell>
          <cell r="S338">
            <v>13450</v>
          </cell>
        </row>
        <row r="339">
          <cell r="J339" t="str">
            <v>P-BU-PIL/Blg/Gl</v>
          </cell>
          <cell r="K339" t="str">
            <v>Кнопка PILOT для LINK PRO/VECTOR/LINK/HI-TEC стекло черный</v>
          </cell>
          <cell r="L339" t="str">
            <v>шт</v>
          </cell>
          <cell r="M339" t="str">
            <v/>
          </cell>
          <cell r="N339">
            <v>7491.666666666667</v>
          </cell>
          <cell r="O339">
            <v>8990</v>
          </cell>
          <cell r="P339">
            <v>8041.666666666667</v>
          </cell>
          <cell r="Q339">
            <v>9650</v>
          </cell>
          <cell r="R339">
            <v>8408.3333333333339</v>
          </cell>
          <cell r="S339">
            <v>10090</v>
          </cell>
        </row>
        <row r="340">
          <cell r="J340" t="str">
            <v>P-BU-PIL/Whg/Gl</v>
          </cell>
          <cell r="K340" t="str">
            <v>Кнопка PILOT для LINK PRO/VECTOR/LINK/HI-TEC стекло белый</v>
          </cell>
          <cell r="L340" t="str">
            <v>шт</v>
          </cell>
          <cell r="M340" t="str">
            <v/>
          </cell>
          <cell r="N340">
            <v>7491.666666666667</v>
          </cell>
          <cell r="O340">
            <v>8990</v>
          </cell>
          <cell r="P340">
            <v>8041.666666666667</v>
          </cell>
          <cell r="Q340">
            <v>9650</v>
          </cell>
          <cell r="R340">
            <v>8408.3333333333339</v>
          </cell>
          <cell r="S340">
            <v>10090</v>
          </cell>
        </row>
        <row r="341">
          <cell r="J341" t="str">
            <v>P-BU-PRE/Cg</v>
          </cell>
          <cell r="K341" t="str">
            <v>Кнопка PRESTO для LINK PRO/VECTOR/LINK/HI-TEC пластик хром глянцевый</v>
          </cell>
          <cell r="L341" t="str">
            <v>шт</v>
          </cell>
          <cell r="M341" t="str">
            <v>Да</v>
          </cell>
          <cell r="N341">
            <v>3741.666666666667</v>
          </cell>
          <cell r="O341">
            <v>4490</v>
          </cell>
          <cell r="P341">
            <v>4000</v>
          </cell>
          <cell r="Q341">
            <v>4800</v>
          </cell>
          <cell r="R341">
            <v>4208.3333333333339</v>
          </cell>
          <cell r="S341">
            <v>5050</v>
          </cell>
        </row>
        <row r="342">
          <cell r="J342" t="str">
            <v>P-BU-PRE/Cm</v>
          </cell>
          <cell r="K342" t="str">
            <v>Кнопка PRESTO для LINK PRO/VECTOR/LINK/HI-TEC пластик хром матовый</v>
          </cell>
          <cell r="L342" t="str">
            <v>шт</v>
          </cell>
          <cell r="M342" t="str">
            <v/>
          </cell>
          <cell r="N342">
            <v>3075</v>
          </cell>
          <cell r="O342">
            <v>3690</v>
          </cell>
          <cell r="P342">
            <v>3291.666666666667</v>
          </cell>
          <cell r="Q342">
            <v>3950</v>
          </cell>
          <cell r="R342">
            <v>3458.3333333333335</v>
          </cell>
          <cell r="S342">
            <v>4150</v>
          </cell>
        </row>
        <row r="343">
          <cell r="J343">
            <v>63528</v>
          </cell>
          <cell r="K343" t="str">
            <v>Кнопка PRESTO для LINK PRO/VECTOR/LINK/HI-TEC пластик черный матовый</v>
          </cell>
          <cell r="L343" t="str">
            <v>шт</v>
          </cell>
          <cell r="M343">
            <v>0</v>
          </cell>
          <cell r="N343">
            <v>5575</v>
          </cell>
          <cell r="O343">
            <v>6690</v>
          </cell>
          <cell r="P343">
            <v>5991.666666666667</v>
          </cell>
          <cell r="Q343">
            <v>7190</v>
          </cell>
          <cell r="R343">
            <v>6241.666666666667</v>
          </cell>
          <cell r="S343">
            <v>7490</v>
          </cell>
        </row>
        <row r="344">
          <cell r="J344" t="str">
            <v>P-BU-PRE/Wh</v>
          </cell>
          <cell r="K344" t="str">
            <v>Кнопка PRESTO для LINK PRO/VECTOR/LINK/HI-TEC пластик белый</v>
          </cell>
          <cell r="L344" t="str">
            <v>шт</v>
          </cell>
          <cell r="M344" t="str">
            <v/>
          </cell>
          <cell r="N344">
            <v>2491.666666666667</v>
          </cell>
          <cell r="O344">
            <v>2990</v>
          </cell>
          <cell r="P344">
            <v>2666.666666666667</v>
          </cell>
          <cell r="Q344">
            <v>3200</v>
          </cell>
          <cell r="R344">
            <v>2791.666666666667</v>
          </cell>
          <cell r="S344">
            <v>3350</v>
          </cell>
        </row>
        <row r="345">
          <cell r="J345" t="str">
            <v>P-BU-STE/Blg/Gl</v>
          </cell>
          <cell r="K345" t="str">
            <v>Кнопка STERO для LINK PRO/VECTOR/LINK/HI-TEC стекло черный</v>
          </cell>
          <cell r="L345" t="str">
            <v>шт</v>
          </cell>
          <cell r="M345">
            <v>0</v>
          </cell>
          <cell r="N345">
            <v>7491.666666666667</v>
          </cell>
          <cell r="O345">
            <v>8990</v>
          </cell>
          <cell r="P345">
            <v>8041.666666666667</v>
          </cell>
          <cell r="Q345">
            <v>9650</v>
          </cell>
          <cell r="R345">
            <v>8408.3333333333339</v>
          </cell>
          <cell r="S345">
            <v>10090</v>
          </cell>
        </row>
        <row r="346">
          <cell r="J346" t="str">
            <v>P-BU-STE/Whg/Gl</v>
          </cell>
          <cell r="K346" t="str">
            <v>Кнопка STERO для LINK PRO/VECTOR/LINK/HI-TEC стекло белый</v>
          </cell>
          <cell r="L346" t="str">
            <v>шт</v>
          </cell>
          <cell r="M346">
            <v>0</v>
          </cell>
          <cell r="N346">
            <v>7491.666666666667</v>
          </cell>
          <cell r="O346">
            <v>8990</v>
          </cell>
          <cell r="P346">
            <v>8041.666666666667</v>
          </cell>
          <cell r="Q346">
            <v>9650</v>
          </cell>
          <cell r="R346">
            <v>8408.3333333333339</v>
          </cell>
          <cell r="S346">
            <v>10090</v>
          </cell>
        </row>
        <row r="347">
          <cell r="J347" t="str">
            <v>P-BU-TOR/Cm/St</v>
          </cell>
          <cell r="K347" t="str">
            <v>Кнопка TORRO для LINK PRO/VECTOR/LINK/HI-TEC сталь хром матовый</v>
          </cell>
          <cell r="L347" t="str">
            <v>шт</v>
          </cell>
          <cell r="M347" t="str">
            <v/>
          </cell>
          <cell r="N347">
            <v>19991.666666666668</v>
          </cell>
          <cell r="O347">
            <v>23990</v>
          </cell>
          <cell r="P347">
            <v>21408.333333333336</v>
          </cell>
          <cell r="Q347">
            <v>25690</v>
          </cell>
          <cell r="R347">
            <v>22408.333333333336</v>
          </cell>
          <cell r="S347">
            <v>26890</v>
          </cell>
        </row>
        <row r="348">
          <cell r="J348">
            <v>63523</v>
          </cell>
          <cell r="K348" t="str">
            <v>Кнопка TWINS для LINK PRO/VECTOR/LINK/HI-TEC пластик хром глянцевый</v>
          </cell>
          <cell r="L348" t="str">
            <v>шт</v>
          </cell>
          <cell r="M348">
            <v>0</v>
          </cell>
          <cell r="N348">
            <v>3741.666666666667</v>
          </cell>
          <cell r="O348">
            <v>4490</v>
          </cell>
          <cell r="P348">
            <v>4000</v>
          </cell>
          <cell r="Q348">
            <v>4800</v>
          </cell>
          <cell r="R348">
            <v>4208.3333333333339</v>
          </cell>
          <cell r="S348">
            <v>5050</v>
          </cell>
        </row>
        <row r="349">
          <cell r="J349">
            <v>63524</v>
          </cell>
          <cell r="K349" t="str">
            <v>Кнопка TWINS для LINK PRO/VECTOR/LINK/HI-TEC пластик золотой матовый</v>
          </cell>
          <cell r="L349" t="str">
            <v>шт</v>
          </cell>
          <cell r="M349">
            <v>0</v>
          </cell>
          <cell r="N349">
            <v>4491.666666666667</v>
          </cell>
          <cell r="O349">
            <v>5390</v>
          </cell>
          <cell r="P349">
            <v>4825</v>
          </cell>
          <cell r="Q349">
            <v>5790</v>
          </cell>
          <cell r="R349">
            <v>5041.666666666667</v>
          </cell>
          <cell r="S349">
            <v>6050</v>
          </cell>
        </row>
        <row r="350">
          <cell r="J350">
            <v>63535</v>
          </cell>
          <cell r="K350" t="str">
            <v>Кнопка TWINS для LINK PRO/VECTOR/LINK/HI-TEC пластик белый матовый с рамкой</v>
          </cell>
          <cell r="L350" t="str">
            <v>шт</v>
          </cell>
          <cell r="M350">
            <v>0</v>
          </cell>
          <cell r="N350">
            <v>3075</v>
          </cell>
          <cell r="O350">
            <v>3690</v>
          </cell>
          <cell r="P350">
            <v>3291.666666666667</v>
          </cell>
          <cell r="Q350">
            <v>3950</v>
          </cell>
          <cell r="R350">
            <v>3458.3333333333335</v>
          </cell>
          <cell r="S350">
            <v>4150</v>
          </cell>
        </row>
        <row r="351">
          <cell r="J351">
            <v>63534</v>
          </cell>
          <cell r="K351" t="str">
            <v>Кнопка TWINS для LINK PRO/VECTOR/LINK/HI-TEC пластик черный матовый с рамкой</v>
          </cell>
          <cell r="L351" t="str">
            <v>шт</v>
          </cell>
          <cell r="M351">
            <v>0</v>
          </cell>
          <cell r="N351">
            <v>4491.666666666667</v>
          </cell>
          <cell r="O351">
            <v>5390</v>
          </cell>
          <cell r="P351">
            <v>4825</v>
          </cell>
          <cell r="Q351">
            <v>5790</v>
          </cell>
          <cell r="R351">
            <v>5041.666666666667</v>
          </cell>
          <cell r="S351">
            <v>6050</v>
          </cell>
        </row>
        <row r="352">
          <cell r="J352" t="str">
            <v>S-IN-MZ-LINK_PRO</v>
          </cell>
          <cell r="K352" t="str">
            <v>Инсталляция LINK PRO 40 для унитаза механическая синий</v>
          </cell>
          <cell r="L352" t="str">
            <v>шт</v>
          </cell>
          <cell r="M352" t="str">
            <v>Да</v>
          </cell>
          <cell r="N352">
            <v>13491.666666666668</v>
          </cell>
          <cell r="O352">
            <v>16190</v>
          </cell>
          <cell r="P352">
            <v>14458.333333333334</v>
          </cell>
          <cell r="Q352">
            <v>17350</v>
          </cell>
          <cell r="R352">
            <v>15125</v>
          </cell>
          <cell r="S352">
            <v>18150</v>
          </cell>
        </row>
        <row r="353"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J354">
            <v>0</v>
          </cell>
          <cell r="K354">
            <v>0</v>
          </cell>
          <cell r="L354">
            <v>0</v>
          </cell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J355">
            <v>63345</v>
          </cell>
          <cell r="K355" t="str">
            <v>Ванна прямоугольная LORENA 140x70</v>
          </cell>
          <cell r="L355" t="str">
            <v>шт</v>
          </cell>
          <cell r="M355" t="str">
            <v>Да</v>
          </cell>
          <cell r="N355">
            <v>13075</v>
          </cell>
          <cell r="O355">
            <v>15690</v>
          </cell>
          <cell r="P355">
            <v>13991.666666666668</v>
          </cell>
          <cell r="Q355">
            <v>16790</v>
          </cell>
          <cell r="R355">
            <v>14658.333333333334</v>
          </cell>
          <cell r="S355">
            <v>17590</v>
          </cell>
        </row>
        <row r="356">
          <cell r="J356">
            <v>63321</v>
          </cell>
          <cell r="K356" t="str">
            <v>Ванна прямоугольная LORENA 150x70</v>
          </cell>
          <cell r="L356" t="str">
            <v>шт</v>
          </cell>
          <cell r="M356" t="str">
            <v>Да</v>
          </cell>
          <cell r="N356">
            <v>13491.666666666668</v>
          </cell>
          <cell r="O356">
            <v>16190</v>
          </cell>
          <cell r="P356">
            <v>14458.333333333334</v>
          </cell>
          <cell r="Q356">
            <v>17350</v>
          </cell>
          <cell r="R356">
            <v>15125</v>
          </cell>
          <cell r="S356">
            <v>18150</v>
          </cell>
        </row>
        <row r="357">
          <cell r="J357">
            <v>63322</v>
          </cell>
          <cell r="K357" t="str">
            <v>Ванна прямоугольная LORENA 160x70</v>
          </cell>
          <cell r="L357" t="str">
            <v>шт</v>
          </cell>
          <cell r="M357" t="str">
            <v>Да</v>
          </cell>
          <cell r="N357">
            <v>14075</v>
          </cell>
          <cell r="O357">
            <v>16890</v>
          </cell>
          <cell r="P357">
            <v>15075</v>
          </cell>
          <cell r="Q357">
            <v>18090</v>
          </cell>
          <cell r="R357">
            <v>15791.666666666668</v>
          </cell>
          <cell r="S357">
            <v>18950</v>
          </cell>
        </row>
        <row r="358">
          <cell r="J358">
            <v>63323</v>
          </cell>
          <cell r="K358" t="str">
            <v>Ванна прямоугольная LORENA 170x70</v>
          </cell>
          <cell r="L358" t="str">
            <v>шт</v>
          </cell>
          <cell r="M358" t="str">
            <v>Да</v>
          </cell>
          <cell r="N358">
            <v>15241.666666666668</v>
          </cell>
          <cell r="O358">
            <v>18290</v>
          </cell>
          <cell r="P358">
            <v>16325</v>
          </cell>
          <cell r="Q358">
            <v>19590</v>
          </cell>
          <cell r="R358">
            <v>17075</v>
          </cell>
          <cell r="S358">
            <v>20490</v>
          </cell>
        </row>
        <row r="359">
          <cell r="J359">
            <v>63365</v>
          </cell>
          <cell r="K359" t="str">
            <v>Панель для ванны фронтальная UNIVERSAL TYPE 1 140</v>
          </cell>
          <cell r="L359" t="str">
            <v>шт</v>
          </cell>
          <cell r="M359" t="str">
            <v>Да</v>
          </cell>
          <cell r="N359">
            <v>4658.3333333333339</v>
          </cell>
          <cell r="O359">
            <v>5590</v>
          </cell>
          <cell r="P359">
            <v>4991.666666666667</v>
          </cell>
          <cell r="Q359">
            <v>5990</v>
          </cell>
          <cell r="R359">
            <v>5241.666666666667</v>
          </cell>
          <cell r="S359">
            <v>6290</v>
          </cell>
        </row>
        <row r="360">
          <cell r="J360">
            <v>63326</v>
          </cell>
          <cell r="K360" t="str">
            <v>Панель для ванны фронтальная UNIVERSAL TYPE 1 150</v>
          </cell>
          <cell r="L360" t="str">
            <v>шт</v>
          </cell>
          <cell r="M360" t="str">
            <v>Да</v>
          </cell>
          <cell r="N360">
            <v>4658.3333333333339</v>
          </cell>
          <cell r="O360">
            <v>5590</v>
          </cell>
          <cell r="P360">
            <v>4991.666666666667</v>
          </cell>
          <cell r="Q360">
            <v>5990</v>
          </cell>
          <cell r="R360">
            <v>5241.666666666667</v>
          </cell>
          <cell r="S360">
            <v>6290</v>
          </cell>
        </row>
        <row r="361">
          <cell r="J361">
            <v>63327</v>
          </cell>
          <cell r="K361" t="str">
            <v>Панель для ванны фронтальная UNIVERSAL TYPE 1 160</v>
          </cell>
          <cell r="L361" t="str">
            <v>шт</v>
          </cell>
          <cell r="M361" t="str">
            <v>Да</v>
          </cell>
          <cell r="N361">
            <v>4658.3333333333339</v>
          </cell>
          <cell r="O361">
            <v>5590</v>
          </cell>
          <cell r="P361">
            <v>4991.666666666667</v>
          </cell>
          <cell r="Q361">
            <v>5990</v>
          </cell>
          <cell r="R361">
            <v>5241.666666666667</v>
          </cell>
          <cell r="S361">
            <v>6290</v>
          </cell>
        </row>
        <row r="362">
          <cell r="J362">
            <v>63328</v>
          </cell>
          <cell r="K362" t="str">
            <v>Панель для ванны фронтальная UNIVERSAL TYPE 1 170</v>
          </cell>
          <cell r="L362" t="str">
            <v>шт</v>
          </cell>
          <cell r="M362" t="str">
            <v>Да</v>
          </cell>
          <cell r="N362">
            <v>4658.3333333333339</v>
          </cell>
          <cell r="O362">
            <v>5590</v>
          </cell>
          <cell r="P362">
            <v>4991.666666666667</v>
          </cell>
          <cell r="Q362">
            <v>5990</v>
          </cell>
          <cell r="R362">
            <v>5241.666666666667</v>
          </cell>
          <cell r="S362">
            <v>6290</v>
          </cell>
        </row>
        <row r="363">
          <cell r="J363">
            <v>63369</v>
          </cell>
          <cell r="K363" t="str">
            <v>Панель для ванны боковая UNIVERSAL TYPE 1 70</v>
          </cell>
          <cell r="L363" t="str">
            <v>шт</v>
          </cell>
          <cell r="M363" t="str">
            <v>Да</v>
          </cell>
          <cell r="N363">
            <v>3491.666666666667</v>
          </cell>
          <cell r="O363">
            <v>4190</v>
          </cell>
          <cell r="P363">
            <v>3741.666666666667</v>
          </cell>
          <cell r="Q363">
            <v>4490</v>
          </cell>
          <cell r="R363">
            <v>3908.3333333333335</v>
          </cell>
          <cell r="S363">
            <v>4690</v>
          </cell>
        </row>
        <row r="364">
          <cell r="J364" t="str">
            <v>K-RW-LORENA*140n</v>
          </cell>
          <cell r="K364" t="str">
            <v>Рама для ванны LORENA 140</v>
          </cell>
          <cell r="L364" t="str">
            <v>шт</v>
          </cell>
          <cell r="M364" t="str">
            <v>Да</v>
          </cell>
          <cell r="N364">
            <v>3741.666666666667</v>
          </cell>
          <cell r="O364">
            <v>4490</v>
          </cell>
          <cell r="P364">
            <v>4000</v>
          </cell>
          <cell r="Q364">
            <v>4800</v>
          </cell>
          <cell r="R364">
            <v>4208.3333333333339</v>
          </cell>
          <cell r="S364">
            <v>5050</v>
          </cell>
        </row>
        <row r="365">
          <cell r="J365" t="str">
            <v>K-RW-LORENA*150n</v>
          </cell>
          <cell r="K365" t="str">
            <v>Рама для ванны LORENA 150</v>
          </cell>
          <cell r="L365" t="str">
            <v>шт</v>
          </cell>
          <cell r="M365" t="str">
            <v>Да</v>
          </cell>
          <cell r="N365">
            <v>3741.666666666667</v>
          </cell>
          <cell r="O365">
            <v>4490</v>
          </cell>
          <cell r="P365">
            <v>4000</v>
          </cell>
          <cell r="Q365">
            <v>4800</v>
          </cell>
          <cell r="R365">
            <v>4208.3333333333339</v>
          </cell>
          <cell r="S365">
            <v>5050</v>
          </cell>
        </row>
        <row r="366">
          <cell r="J366" t="str">
            <v>K-RW-LORENA*160n</v>
          </cell>
          <cell r="K366" t="str">
            <v>Рама для ванны LORENA 160</v>
          </cell>
          <cell r="L366" t="str">
            <v>шт</v>
          </cell>
          <cell r="M366" t="str">
            <v>Да</v>
          </cell>
          <cell r="N366">
            <v>3825</v>
          </cell>
          <cell r="O366">
            <v>4590</v>
          </cell>
          <cell r="P366">
            <v>4125</v>
          </cell>
          <cell r="Q366">
            <v>4950</v>
          </cell>
          <cell r="R366">
            <v>4291.666666666667</v>
          </cell>
          <cell r="S366">
            <v>5150</v>
          </cell>
        </row>
        <row r="367">
          <cell r="J367" t="str">
            <v>K-RW-LORENA*170n</v>
          </cell>
          <cell r="K367" t="str">
            <v>Рама для ванны LORENA 170</v>
          </cell>
          <cell r="L367" t="str">
            <v>шт</v>
          </cell>
          <cell r="M367" t="str">
            <v>Да</v>
          </cell>
          <cell r="N367">
            <v>3825</v>
          </cell>
          <cell r="O367">
            <v>4590</v>
          </cell>
          <cell r="P367">
            <v>4125</v>
          </cell>
          <cell r="Q367">
            <v>4950</v>
          </cell>
          <cell r="R367">
            <v>4291.666666666667</v>
          </cell>
          <cell r="S367">
            <v>5150</v>
          </cell>
        </row>
        <row r="368">
          <cell r="J368" t="str">
            <v>K-RW-UNIVERSAL*140-150</v>
          </cell>
          <cell r="K368" t="str">
            <v>Рама для ванны UNIVERSAL 150 без лого</v>
          </cell>
          <cell r="L368" t="str">
            <v>шт</v>
          </cell>
          <cell r="M368">
            <v>0</v>
          </cell>
          <cell r="N368">
            <v>1825</v>
          </cell>
          <cell r="O368">
            <v>2190</v>
          </cell>
          <cell r="P368">
            <v>1958.3333333333335</v>
          </cell>
          <cell r="Q368">
            <v>2350</v>
          </cell>
          <cell r="R368">
            <v>2041.6666666666667</v>
          </cell>
          <cell r="S368">
            <v>2450</v>
          </cell>
        </row>
        <row r="369">
          <cell r="J369" t="str">
            <v>K-RW-UNIVERSAL*160-170</v>
          </cell>
          <cell r="K369" t="str">
            <v>Рама для ванны UNIVERSAL 170 без лого</v>
          </cell>
          <cell r="L369" t="str">
            <v>шт</v>
          </cell>
          <cell r="M369">
            <v>0</v>
          </cell>
          <cell r="N369">
            <v>1908.3333333333335</v>
          </cell>
          <cell r="O369">
            <v>2290</v>
          </cell>
          <cell r="P369">
            <v>2041.6666666666667</v>
          </cell>
          <cell r="Q369">
            <v>2450</v>
          </cell>
          <cell r="R369">
            <v>2133.3333333333335</v>
          </cell>
          <cell r="S369">
            <v>2560</v>
          </cell>
        </row>
        <row r="370">
          <cell r="J370">
            <v>63087</v>
          </cell>
          <cell r="K370" t="str">
            <v>Сифон для ванны VIRGO клик-клак</v>
          </cell>
          <cell r="L370" t="str">
            <v>шт</v>
          </cell>
          <cell r="M370">
            <v>0</v>
          </cell>
          <cell r="N370">
            <v>2741.666666666667</v>
          </cell>
          <cell r="O370">
            <v>3290</v>
          </cell>
          <cell r="P370">
            <v>2958.3333333333335</v>
          </cell>
          <cell r="Q370">
            <v>3550</v>
          </cell>
          <cell r="R370">
            <v>3075</v>
          </cell>
          <cell r="S370">
            <v>3690</v>
          </cell>
        </row>
        <row r="371">
          <cell r="J371">
            <v>63086</v>
          </cell>
          <cell r="K371" t="str">
            <v>Сифон для ванны LORENA полуавтомат</v>
          </cell>
          <cell r="L371" t="str">
            <v>шт</v>
          </cell>
          <cell r="M371">
            <v>0</v>
          </cell>
          <cell r="N371">
            <v>2408.3333333333335</v>
          </cell>
          <cell r="O371">
            <v>2890</v>
          </cell>
          <cell r="P371">
            <v>2575</v>
          </cell>
          <cell r="Q371">
            <v>3090</v>
          </cell>
          <cell r="R371">
            <v>2708.3333333333335</v>
          </cell>
          <cell r="S371">
            <v>3250</v>
          </cell>
        </row>
        <row r="372">
          <cell r="J372" t="str">
            <v>ZP-SEPW1000001</v>
          </cell>
          <cell r="K372" t="str">
            <v>Ножки для ванн тип 01</v>
          </cell>
          <cell r="L372" t="str">
            <v>комп</v>
          </cell>
          <cell r="M372" t="str">
            <v>Да</v>
          </cell>
          <cell r="N372">
            <v>1241.6666666666667</v>
          </cell>
          <cell r="O372">
            <v>1490</v>
          </cell>
          <cell r="P372">
            <v>1325</v>
          </cell>
          <cell r="Q372">
            <v>1590</v>
          </cell>
          <cell r="R372">
            <v>1391.6666666666667</v>
          </cell>
          <cell r="S372">
            <v>1670</v>
          </cell>
        </row>
        <row r="373"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J374">
            <v>0</v>
          </cell>
          <cell r="K374">
            <v>0</v>
          </cell>
          <cell r="L374">
            <v>0</v>
          </cell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J375" t="str">
            <v>SP-LU-LOU60-Os</v>
          </cell>
          <cell r="K375" t="str">
            <v>Зеркало LOUNA 60 с подсветкой прямоугольное универсальная белый</v>
          </cell>
          <cell r="L375" t="str">
            <v>шт</v>
          </cell>
          <cell r="M375" t="str">
            <v>Да</v>
          </cell>
          <cell r="N375">
            <v>12991.666666666668</v>
          </cell>
          <cell r="O375">
            <v>15590</v>
          </cell>
          <cell r="P375">
            <v>13908.333333333334</v>
          </cell>
          <cell r="Q375">
            <v>16690</v>
          </cell>
          <cell r="R375">
            <v>14575</v>
          </cell>
          <cell r="S375">
            <v>17490</v>
          </cell>
        </row>
        <row r="376">
          <cell r="J376" t="str">
            <v>SP-LU-LOU80-Os</v>
          </cell>
          <cell r="K376" t="str">
            <v>Зеркало LOUNA 80 с подсветкой прямоугольное универсальная белый</v>
          </cell>
          <cell r="L376" t="str">
            <v>шт</v>
          </cell>
          <cell r="M376" t="str">
            <v>Да</v>
          </cell>
          <cell r="N376">
            <v>14741.666666666668</v>
          </cell>
          <cell r="O376">
            <v>17690</v>
          </cell>
          <cell r="P376">
            <v>15791.666666666668</v>
          </cell>
          <cell r="Q376">
            <v>18950</v>
          </cell>
          <cell r="R376">
            <v>16541.666666666668</v>
          </cell>
          <cell r="S376">
            <v>19850</v>
          </cell>
        </row>
        <row r="377">
          <cell r="J377" t="str">
            <v>SP-SZ-LOU-CO60/Wh</v>
          </cell>
          <cell r="K377" t="str">
            <v>Тумба под раковину подвесная LOUNA 60 для COMO 60 белый</v>
          </cell>
          <cell r="L377" t="str">
            <v>шт</v>
          </cell>
          <cell r="M377" t="str">
            <v>Да</v>
          </cell>
          <cell r="N377">
            <v>15825</v>
          </cell>
          <cell r="O377">
            <v>18990</v>
          </cell>
          <cell r="P377">
            <v>16958.333333333336</v>
          </cell>
          <cell r="Q377">
            <v>20350</v>
          </cell>
          <cell r="R377">
            <v>17741.666666666668</v>
          </cell>
          <cell r="S377">
            <v>21290</v>
          </cell>
        </row>
        <row r="378">
          <cell r="J378" t="str">
            <v>SP-SZ-LOU-CO80/Wh</v>
          </cell>
          <cell r="K378" t="str">
            <v>Тумба под раковину подвесная LOUNA 80 для COMO 80 белый</v>
          </cell>
          <cell r="L378" t="str">
            <v>шт</v>
          </cell>
          <cell r="M378" t="str">
            <v>Да</v>
          </cell>
          <cell r="N378">
            <v>17491.666666666668</v>
          </cell>
          <cell r="O378">
            <v>20990</v>
          </cell>
          <cell r="P378">
            <v>18741.666666666668</v>
          </cell>
          <cell r="Q378">
            <v>22490</v>
          </cell>
          <cell r="R378">
            <v>19625</v>
          </cell>
          <cell r="S378">
            <v>23550</v>
          </cell>
        </row>
        <row r="379">
          <cell r="J379" t="str">
            <v>SP-SZ-LOU60-BL/Wh</v>
          </cell>
          <cell r="K379" t="str">
            <v>Тумба под раковину подвесная LOUNA 60 со столешницей белый</v>
          </cell>
          <cell r="L379" t="str">
            <v>шт</v>
          </cell>
          <cell r="M379" t="str">
            <v>Да</v>
          </cell>
          <cell r="N379">
            <v>20825</v>
          </cell>
          <cell r="O379">
            <v>24990</v>
          </cell>
          <cell r="P379">
            <v>22291.666666666668</v>
          </cell>
          <cell r="Q379">
            <v>26750</v>
          </cell>
          <cell r="R379">
            <v>23325</v>
          </cell>
          <cell r="S379">
            <v>27990</v>
          </cell>
        </row>
        <row r="380">
          <cell r="J380" t="str">
            <v>SP-SZ-LOU80-BL/Wh</v>
          </cell>
          <cell r="K380" t="str">
            <v>Тумба под раковину подвесная LOUNA 80 со столешницей белый</v>
          </cell>
          <cell r="L380" t="str">
            <v>шт</v>
          </cell>
          <cell r="M380" t="str">
            <v>Да</v>
          </cell>
          <cell r="N380">
            <v>23325</v>
          </cell>
          <cell r="O380">
            <v>27990</v>
          </cell>
          <cell r="P380">
            <v>24958.333333333336</v>
          </cell>
          <cell r="Q380">
            <v>29950</v>
          </cell>
          <cell r="R380">
            <v>26125</v>
          </cell>
          <cell r="S380">
            <v>31350</v>
          </cell>
        </row>
        <row r="381">
          <cell r="J381" t="str">
            <v>SP-SL-LOU/Wh</v>
          </cell>
          <cell r="K381" t="str">
            <v>Пенал подвесной LOUNA 35 универсальный белый</v>
          </cell>
          <cell r="L381" t="str">
            <v>шт</v>
          </cell>
          <cell r="M381" t="str">
            <v>Да</v>
          </cell>
          <cell r="N381">
            <v>21491.666666666668</v>
          </cell>
          <cell r="O381">
            <v>25790</v>
          </cell>
          <cell r="P381">
            <v>22991.666666666668</v>
          </cell>
          <cell r="Q381">
            <v>27590</v>
          </cell>
          <cell r="R381">
            <v>24075</v>
          </cell>
          <cell r="S381">
            <v>28890</v>
          </cell>
        </row>
        <row r="382">
          <cell r="J382">
            <v>0</v>
          </cell>
          <cell r="K382">
            <v>0</v>
          </cell>
          <cell r="L382">
            <v>0</v>
          </cell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J383">
            <v>0</v>
          </cell>
          <cell r="K383">
            <v>0</v>
          </cell>
          <cell r="L383">
            <v>0</v>
          </cell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J384" t="str">
            <v>B-LU-MEL</v>
          </cell>
          <cell r="K384" t="str">
            <v>Зеркало с полкой MELAR 50 без подсветки прямоугольное универсальная белый</v>
          </cell>
          <cell r="L384" t="str">
            <v>шт</v>
          </cell>
          <cell r="M384" t="str">
            <v>Да</v>
          </cell>
          <cell r="N384">
            <v>4991.666666666667</v>
          </cell>
          <cell r="O384">
            <v>5990</v>
          </cell>
          <cell r="P384">
            <v>5375</v>
          </cell>
          <cell r="Q384">
            <v>6450</v>
          </cell>
          <cell r="R384">
            <v>5625</v>
          </cell>
          <cell r="S384">
            <v>6750</v>
          </cell>
        </row>
        <row r="385">
          <cell r="J385" t="str">
            <v>SP-LS-MEL70-Os</v>
          </cell>
          <cell r="K385" t="str">
            <v>Зеркало-шкаф MELAR 70 с подсветкой универсальная белый</v>
          </cell>
          <cell r="L385" t="str">
            <v>шт</v>
          </cell>
          <cell r="M385" t="str">
            <v>Да</v>
          </cell>
          <cell r="N385">
            <v>13325</v>
          </cell>
          <cell r="O385">
            <v>15990</v>
          </cell>
          <cell r="P385">
            <v>14291.666666666668</v>
          </cell>
          <cell r="Q385">
            <v>17150</v>
          </cell>
          <cell r="R385">
            <v>14958.333333333334</v>
          </cell>
          <cell r="S385">
            <v>17950</v>
          </cell>
        </row>
        <row r="386">
          <cell r="J386" t="str">
            <v>B-SU-MEL-CM40</v>
          </cell>
          <cell r="K386" t="str">
            <v>Тумба под раковину напольная MELAR 40 для COMO 40 белый</v>
          </cell>
          <cell r="L386" t="str">
            <v>шт</v>
          </cell>
          <cell r="M386" t="str">
            <v>Да</v>
          </cell>
          <cell r="N386">
            <v>8741.6666666666679</v>
          </cell>
          <cell r="O386">
            <v>10490</v>
          </cell>
          <cell r="P386">
            <v>9375</v>
          </cell>
          <cell r="Q386">
            <v>11250</v>
          </cell>
          <cell r="R386">
            <v>9791.6666666666679</v>
          </cell>
          <cell r="S386">
            <v>11750</v>
          </cell>
        </row>
        <row r="387">
          <cell r="J387" t="str">
            <v>B-SU-MEL-CM50</v>
          </cell>
          <cell r="K387" t="str">
            <v>Тумба под раковину напольная MELAR 50 для COMO 50 белый</v>
          </cell>
          <cell r="L387" t="str">
            <v>шт</v>
          </cell>
          <cell r="M387" t="str">
            <v>Да</v>
          </cell>
          <cell r="N387">
            <v>13741.666666666668</v>
          </cell>
          <cell r="O387">
            <v>16490</v>
          </cell>
          <cell r="P387">
            <v>14708.333333333334</v>
          </cell>
          <cell r="Q387">
            <v>17650</v>
          </cell>
          <cell r="R387">
            <v>15408.333333333334</v>
          </cell>
          <cell r="S387">
            <v>18490</v>
          </cell>
        </row>
        <row r="388">
          <cell r="J388" t="str">
            <v>B-SU-MEL-CM60</v>
          </cell>
          <cell r="K388" t="str">
            <v>Тумба под раковину напольная MELAR 60 для COMO 60 белый</v>
          </cell>
          <cell r="L388" t="str">
            <v>шт</v>
          </cell>
          <cell r="M388" t="str">
            <v>Да</v>
          </cell>
          <cell r="N388">
            <v>14991.666666666668</v>
          </cell>
          <cell r="O388">
            <v>17990</v>
          </cell>
          <cell r="P388">
            <v>16041.666666666668</v>
          </cell>
          <cell r="Q388">
            <v>19250</v>
          </cell>
          <cell r="R388">
            <v>16791.666666666668</v>
          </cell>
          <cell r="S388">
            <v>20150</v>
          </cell>
        </row>
        <row r="389">
          <cell r="J389" t="str">
            <v>B-SU-MEL-CM70</v>
          </cell>
          <cell r="K389" t="str">
            <v>Тумба под раковину напольная MELAR 70 для COMO 70 белый</v>
          </cell>
          <cell r="L389" t="str">
            <v>шт</v>
          </cell>
          <cell r="M389" t="str">
            <v>Да</v>
          </cell>
          <cell r="N389">
            <v>16658.333333333336</v>
          </cell>
          <cell r="O389">
            <v>19990</v>
          </cell>
          <cell r="P389">
            <v>17825</v>
          </cell>
          <cell r="Q389">
            <v>21390</v>
          </cell>
          <cell r="R389">
            <v>18658.333333333336</v>
          </cell>
          <cell r="S389">
            <v>22390</v>
          </cell>
        </row>
        <row r="390">
          <cell r="J390" t="str">
            <v>B-SU-MEL-CM80</v>
          </cell>
          <cell r="K390" t="str">
            <v>Тумба под раковину напольная MELAR 80 для COMO 80 белый</v>
          </cell>
          <cell r="L390" t="str">
            <v>шт</v>
          </cell>
          <cell r="M390" t="str">
            <v>Да</v>
          </cell>
          <cell r="N390">
            <v>18325</v>
          </cell>
          <cell r="O390">
            <v>21990</v>
          </cell>
          <cell r="P390">
            <v>19625</v>
          </cell>
          <cell r="Q390">
            <v>23550</v>
          </cell>
          <cell r="R390">
            <v>20541.666666666668</v>
          </cell>
          <cell r="S390">
            <v>24650</v>
          </cell>
        </row>
        <row r="391">
          <cell r="J391" t="str">
            <v>B-SL-MEL</v>
          </cell>
          <cell r="K391" t="str">
            <v>Пенал напольный MELAR 35 универсальный белый</v>
          </cell>
          <cell r="L391" t="str">
            <v>шт</v>
          </cell>
          <cell r="M391" t="str">
            <v>Да</v>
          </cell>
          <cell r="N391">
            <v>14991.666666666668</v>
          </cell>
          <cell r="O391">
            <v>17990</v>
          </cell>
          <cell r="P391">
            <v>16041.666666666668</v>
          </cell>
          <cell r="Q391">
            <v>19250</v>
          </cell>
          <cell r="R391">
            <v>16791.666666666668</v>
          </cell>
          <cell r="S391">
            <v>20150</v>
          </cell>
        </row>
        <row r="392">
          <cell r="J392" t="str">
            <v>ZP-NOGA-KPL2</v>
          </cell>
          <cell r="K392" t="str">
            <v>Ножки для мебели 2 шт. универсальные белый</v>
          </cell>
          <cell r="L392" t="str">
            <v>комп</v>
          </cell>
          <cell r="M392" t="str">
            <v>Да</v>
          </cell>
          <cell r="N392">
            <v>575</v>
          </cell>
          <cell r="O392">
            <v>690</v>
          </cell>
          <cell r="P392">
            <v>616.66666666666674</v>
          </cell>
          <cell r="Q392">
            <v>740</v>
          </cell>
          <cell r="R392">
            <v>641.66666666666674</v>
          </cell>
          <cell r="S392">
            <v>770</v>
          </cell>
        </row>
        <row r="393"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J394">
            <v>0</v>
          </cell>
          <cell r="K394">
            <v>0</v>
          </cell>
          <cell r="L394">
            <v>0</v>
          </cell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J395" t="str">
            <v>S-UM-MOD40/1</v>
          </cell>
          <cell r="K395" t="str">
            <v>Раковина мебельная MODUO 40 1 отв.</v>
          </cell>
          <cell r="L395" t="str">
            <v>шт</v>
          </cell>
          <cell r="M395" t="str">
            <v>Да</v>
          </cell>
          <cell r="N395">
            <v>2991.666666666667</v>
          </cell>
          <cell r="O395">
            <v>3590</v>
          </cell>
          <cell r="P395">
            <v>3208.3333333333335</v>
          </cell>
          <cell r="Q395">
            <v>3850</v>
          </cell>
          <cell r="R395">
            <v>3375</v>
          </cell>
          <cell r="S395">
            <v>4050</v>
          </cell>
        </row>
        <row r="396">
          <cell r="J396" t="str">
            <v>S-UM-MOD50/1</v>
          </cell>
          <cell r="K396" t="str">
            <v>Раковина мебельная MODUO 50 1 отв.</v>
          </cell>
          <cell r="L396" t="str">
            <v>шт</v>
          </cell>
          <cell r="M396" t="str">
            <v>Да</v>
          </cell>
          <cell r="N396">
            <v>3408.3333333333335</v>
          </cell>
          <cell r="O396">
            <v>4090</v>
          </cell>
          <cell r="P396">
            <v>3658.3333333333335</v>
          </cell>
          <cell r="Q396">
            <v>4390</v>
          </cell>
          <cell r="R396">
            <v>3825</v>
          </cell>
          <cell r="S396">
            <v>4590</v>
          </cell>
        </row>
        <row r="397">
          <cell r="J397" t="str">
            <v>S-UM-MOD60/1</v>
          </cell>
          <cell r="K397" t="str">
            <v>Раковина мебельная MODUO 60 1 отв.</v>
          </cell>
          <cell r="L397" t="str">
            <v>шт</v>
          </cell>
          <cell r="M397" t="str">
            <v>Да</v>
          </cell>
          <cell r="N397">
            <v>3825</v>
          </cell>
          <cell r="O397">
            <v>4590</v>
          </cell>
          <cell r="P397">
            <v>4125</v>
          </cell>
          <cell r="Q397">
            <v>4950</v>
          </cell>
          <cell r="R397">
            <v>4291.666666666667</v>
          </cell>
          <cell r="S397">
            <v>5150</v>
          </cell>
        </row>
        <row r="398">
          <cell r="J398" t="str">
            <v>S-UM-MOD80/1</v>
          </cell>
          <cell r="K398" t="str">
            <v>Раковина мебельная MODUO 80 1 отв.</v>
          </cell>
          <cell r="L398" t="str">
            <v>шт</v>
          </cell>
          <cell r="M398" t="str">
            <v>Да</v>
          </cell>
          <cell r="N398">
            <v>5575</v>
          </cell>
          <cell r="O398">
            <v>6690</v>
          </cell>
          <cell r="P398">
            <v>5991.666666666667</v>
          </cell>
          <cell r="Q398">
            <v>7190</v>
          </cell>
          <cell r="R398">
            <v>6241.6666666666697</v>
          </cell>
          <cell r="S398">
            <v>7490</v>
          </cell>
        </row>
        <row r="399">
          <cell r="J399">
            <v>63569</v>
          </cell>
          <cell r="K399" t="str">
            <v>Раковина на столешницу MODUO 40 RING 0 отв.</v>
          </cell>
          <cell r="L399" t="str">
            <v>шт</v>
          </cell>
          <cell r="M399">
            <v>0</v>
          </cell>
          <cell r="N399">
            <v>4991.67</v>
          </cell>
          <cell r="O399">
            <v>5990</v>
          </cell>
          <cell r="P399">
            <v>5375</v>
          </cell>
          <cell r="Q399">
            <v>6450</v>
          </cell>
          <cell r="R399">
            <v>5625</v>
          </cell>
          <cell r="S399">
            <v>6750</v>
          </cell>
        </row>
        <row r="400">
          <cell r="J400">
            <v>63570</v>
          </cell>
          <cell r="K400" t="str">
            <v>Раковина на столешницу MODUO 50 SQUARE 0 отв.</v>
          </cell>
          <cell r="L400" t="str">
            <v>шт</v>
          </cell>
          <cell r="M400">
            <v>0</v>
          </cell>
          <cell r="N400">
            <v>5158.3333333333339</v>
          </cell>
          <cell r="O400">
            <v>6190</v>
          </cell>
          <cell r="P400">
            <v>5541.666666666667</v>
          </cell>
          <cell r="Q400">
            <v>6650</v>
          </cell>
          <cell r="R400">
            <v>5791.666666666667</v>
          </cell>
          <cell r="S400">
            <v>6950</v>
          </cell>
        </row>
        <row r="401">
          <cell r="J401">
            <v>63571</v>
          </cell>
          <cell r="K401" t="str">
            <v>Раковина на столешницу MODUO 55 LEAF 0 отв.</v>
          </cell>
          <cell r="L401" t="str">
            <v>шт</v>
          </cell>
          <cell r="M401">
            <v>0</v>
          </cell>
          <cell r="N401">
            <v>5575</v>
          </cell>
          <cell r="O401">
            <v>6690</v>
          </cell>
          <cell r="P401">
            <v>5991.666666666667</v>
          </cell>
          <cell r="Q401">
            <v>7190</v>
          </cell>
          <cell r="R401">
            <v>6241.666666666667</v>
          </cell>
          <cell r="S401">
            <v>7490</v>
          </cell>
        </row>
        <row r="402">
          <cell r="J402" t="str">
            <v>S-UM-MOD50SL/1</v>
          </cell>
          <cell r="K402" t="str">
            <v>Раковина мебельная MODUO 50 узкая 1 отв.</v>
          </cell>
          <cell r="L402" t="str">
            <v>шт</v>
          </cell>
          <cell r="M402" t="str">
            <v>Да</v>
          </cell>
          <cell r="N402">
            <v>3075</v>
          </cell>
          <cell r="O402">
            <v>3690</v>
          </cell>
          <cell r="P402">
            <v>3291.666666666667</v>
          </cell>
          <cell r="Q402">
            <v>3950</v>
          </cell>
          <cell r="R402">
            <v>3458.3333333333335</v>
          </cell>
          <cell r="S402">
            <v>4150</v>
          </cell>
        </row>
        <row r="403">
          <cell r="J403" t="str">
            <v>S-UM-MOD60SL/1</v>
          </cell>
          <cell r="K403" t="str">
            <v>Раковина мебельная MODUO 60 узкая 1 отв.</v>
          </cell>
          <cell r="L403" t="str">
            <v>шт</v>
          </cell>
          <cell r="M403" t="str">
            <v>Да</v>
          </cell>
          <cell r="N403">
            <v>3575</v>
          </cell>
          <cell r="O403">
            <v>4290</v>
          </cell>
          <cell r="P403">
            <v>3825</v>
          </cell>
          <cell r="Q403">
            <v>4590</v>
          </cell>
          <cell r="R403">
            <v>4000</v>
          </cell>
          <cell r="S403">
            <v>4800</v>
          </cell>
        </row>
        <row r="404">
          <cell r="J404" t="str">
            <v>S-UM-MOD80SL/1</v>
          </cell>
          <cell r="K404" t="str">
            <v>Раковина мебельная MODUO 80 узкая 1 отв.</v>
          </cell>
          <cell r="L404" t="str">
            <v>шт</v>
          </cell>
          <cell r="M404" t="str">
            <v>Да</v>
          </cell>
          <cell r="N404">
            <v>5241.666666666667</v>
          </cell>
          <cell r="O404">
            <v>6290</v>
          </cell>
          <cell r="P404">
            <v>5625</v>
          </cell>
          <cell r="Q404">
            <v>6750</v>
          </cell>
          <cell r="R404">
            <v>5875</v>
          </cell>
          <cell r="S404">
            <v>7050</v>
          </cell>
        </row>
        <row r="405">
          <cell r="J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</row>
        <row r="406">
          <cell r="J406">
            <v>0</v>
          </cell>
          <cell r="K406">
            <v>0</v>
          </cell>
          <cell r="L406">
            <v>0</v>
          </cell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</row>
        <row r="407">
          <cell r="J407" t="str">
            <v>SB-LS-MOD40/Wh</v>
          </cell>
          <cell r="K407" t="str">
            <v>Зеркало-шкаф MODUO 40 без подсветки универсальная белый</v>
          </cell>
          <cell r="L407" t="str">
            <v>шт</v>
          </cell>
          <cell r="M407" t="str">
            <v/>
          </cell>
          <cell r="N407">
            <v>11658.333333333334</v>
          </cell>
          <cell r="O407">
            <v>13990</v>
          </cell>
          <cell r="P407">
            <v>12491.666666666668</v>
          </cell>
          <cell r="Q407">
            <v>14990</v>
          </cell>
          <cell r="R407">
            <v>13075</v>
          </cell>
          <cell r="S407">
            <v>15690</v>
          </cell>
        </row>
        <row r="408">
          <cell r="J408" t="str">
            <v>SB-LS-MOD60/Wh</v>
          </cell>
          <cell r="K408" t="str">
            <v>Зеркало-шкаф MODUO 60 без подсветки универсальная белый</v>
          </cell>
          <cell r="L408" t="str">
            <v>шт</v>
          </cell>
          <cell r="M408" t="str">
            <v/>
          </cell>
          <cell r="N408">
            <v>14158.333333333334</v>
          </cell>
          <cell r="O408">
            <v>16990</v>
          </cell>
          <cell r="P408">
            <v>15158.333333333334</v>
          </cell>
          <cell r="Q408">
            <v>18190</v>
          </cell>
          <cell r="R408">
            <v>15875</v>
          </cell>
          <cell r="S408">
            <v>19050</v>
          </cell>
        </row>
        <row r="409">
          <cell r="J409" t="str">
            <v>SB-SZ-MOD-MO40/Wh</v>
          </cell>
          <cell r="K409" t="str">
            <v>Тумба под раковину подвесная MODUO 40 для MODUO 40 белый</v>
          </cell>
          <cell r="L409" t="str">
            <v>шт</v>
          </cell>
          <cell r="M409" t="str">
            <v/>
          </cell>
          <cell r="N409">
            <v>8325</v>
          </cell>
          <cell r="O409">
            <v>9990</v>
          </cell>
          <cell r="P409">
            <v>8908.3333333333339</v>
          </cell>
          <cell r="Q409">
            <v>10690</v>
          </cell>
          <cell r="R409">
            <v>9325</v>
          </cell>
          <cell r="S409">
            <v>11190</v>
          </cell>
        </row>
        <row r="410">
          <cell r="J410" t="str">
            <v>SB-SZ-MOD-MO50/Wh</v>
          </cell>
          <cell r="K410" t="str">
            <v>Тумба под раковину подвесная MODUO 50 для MODUO 50 белый</v>
          </cell>
          <cell r="L410" t="str">
            <v>шт</v>
          </cell>
          <cell r="M410" t="str">
            <v/>
          </cell>
          <cell r="N410">
            <v>15825</v>
          </cell>
          <cell r="O410">
            <v>18990</v>
          </cell>
          <cell r="P410">
            <v>16958.333333333336</v>
          </cell>
          <cell r="Q410">
            <v>20350</v>
          </cell>
          <cell r="R410">
            <v>17741.666666666668</v>
          </cell>
          <cell r="S410">
            <v>21290</v>
          </cell>
        </row>
        <row r="411">
          <cell r="J411" t="str">
            <v>SB-SZ-MOD-MO60/Wh</v>
          </cell>
          <cell r="K411" t="str">
            <v>Тумба под раковину подвесная MODUO 60 для MODUO 60 белый</v>
          </cell>
          <cell r="L411" t="str">
            <v>шт</v>
          </cell>
          <cell r="M411" t="str">
            <v/>
          </cell>
          <cell r="N411">
            <v>17491.666666666668</v>
          </cell>
          <cell r="O411">
            <v>20990</v>
          </cell>
          <cell r="P411">
            <v>18741.666666666668</v>
          </cell>
          <cell r="Q411">
            <v>22490</v>
          </cell>
          <cell r="R411">
            <v>19625</v>
          </cell>
          <cell r="S411">
            <v>23550</v>
          </cell>
        </row>
        <row r="412">
          <cell r="J412" t="str">
            <v>SB-SZ-MOD-MO80/Wh</v>
          </cell>
          <cell r="K412" t="str">
            <v>Тумба под раковину подвесная MODUO 80 для MODUO 80 белый</v>
          </cell>
          <cell r="L412" t="str">
            <v>шт</v>
          </cell>
          <cell r="M412" t="str">
            <v/>
          </cell>
          <cell r="N412">
            <v>19158.333333333336</v>
          </cell>
          <cell r="O412">
            <v>22990</v>
          </cell>
          <cell r="P412">
            <v>20491.666666666668</v>
          </cell>
          <cell r="Q412">
            <v>24590</v>
          </cell>
          <cell r="R412">
            <v>21458.333333333336</v>
          </cell>
          <cell r="S412">
            <v>25750</v>
          </cell>
        </row>
        <row r="413">
          <cell r="J413" t="str">
            <v>SB-SZ-MOD-MO50Sl/Wh</v>
          </cell>
          <cell r="K413" t="str">
            <v>Тумба под раковину подвесная MODUO 50 для MODUO SLIM 50 узкая белый</v>
          </cell>
          <cell r="L413" t="str">
            <v>шт</v>
          </cell>
          <cell r="M413" t="str">
            <v/>
          </cell>
          <cell r="N413">
            <v>15825</v>
          </cell>
          <cell r="O413">
            <v>18990</v>
          </cell>
          <cell r="P413">
            <v>16958.333333333336</v>
          </cell>
          <cell r="Q413">
            <v>20350</v>
          </cell>
          <cell r="R413">
            <v>17741.666666666668</v>
          </cell>
          <cell r="S413">
            <v>21290</v>
          </cell>
        </row>
        <row r="414">
          <cell r="J414" t="str">
            <v>SB-SZ-MOD-MO60Sl/Wh</v>
          </cell>
          <cell r="K414" t="str">
            <v>Тумба под раковину подвесная MODUO 60 для MODUO SLIM 60 узкая белый</v>
          </cell>
          <cell r="L414" t="str">
            <v>шт</v>
          </cell>
          <cell r="M414" t="str">
            <v/>
          </cell>
          <cell r="N414">
            <v>17491.666666666668</v>
          </cell>
          <cell r="O414">
            <v>20990</v>
          </cell>
          <cell r="P414">
            <v>18741.666666666668</v>
          </cell>
          <cell r="Q414">
            <v>22490</v>
          </cell>
          <cell r="R414">
            <v>19625</v>
          </cell>
          <cell r="S414">
            <v>23550</v>
          </cell>
        </row>
        <row r="415">
          <cell r="J415" t="str">
            <v>SB-SZ-MOD-MO80Sl/Wh</v>
          </cell>
          <cell r="K415" t="str">
            <v>Тумба под раковину подвесная MODUO 80 для MODUO SLIM 80 узкая белый</v>
          </cell>
          <cell r="L415" t="str">
            <v>шт</v>
          </cell>
          <cell r="M415" t="str">
            <v/>
          </cell>
          <cell r="N415">
            <v>19158.333333333336</v>
          </cell>
          <cell r="O415">
            <v>22990</v>
          </cell>
          <cell r="P415">
            <v>20491.666666666668</v>
          </cell>
          <cell r="Q415">
            <v>24590</v>
          </cell>
          <cell r="R415">
            <v>21458.333333333336</v>
          </cell>
          <cell r="S415">
            <v>25750</v>
          </cell>
        </row>
        <row r="416">
          <cell r="J416" t="str">
            <v>SB-SZ-MOD60-BL/Wh</v>
          </cell>
          <cell r="K416" t="str">
            <v>Тумба под раковину для устройства под столешницу подвесная MODUO 60 для MODUO 60 белый</v>
          </cell>
          <cell r="L416" t="str">
            <v>шт</v>
          </cell>
          <cell r="M416" t="str">
            <v/>
          </cell>
          <cell r="N416">
            <v>17491.666666666668</v>
          </cell>
          <cell r="O416">
            <v>20990</v>
          </cell>
          <cell r="P416">
            <v>18741.666666666668</v>
          </cell>
          <cell r="Q416">
            <v>22490</v>
          </cell>
          <cell r="R416">
            <v>19625</v>
          </cell>
          <cell r="S416">
            <v>23550</v>
          </cell>
        </row>
        <row r="417">
          <cell r="J417" t="str">
            <v>SB-SZ-MOD80-BL/Wh</v>
          </cell>
          <cell r="K417" t="str">
            <v>Тумба под раковину для устройства под столешницу подвесная MODUO 80 для MODUO 80 белый</v>
          </cell>
          <cell r="L417" t="str">
            <v>шт</v>
          </cell>
          <cell r="M417" t="str">
            <v/>
          </cell>
          <cell r="N417">
            <v>19158.333333333336</v>
          </cell>
          <cell r="O417">
            <v>22990</v>
          </cell>
          <cell r="P417">
            <v>20491.666666666668</v>
          </cell>
          <cell r="Q417">
            <v>24590</v>
          </cell>
          <cell r="R417">
            <v>21458.333333333336</v>
          </cell>
          <cell r="S417">
            <v>25750</v>
          </cell>
        </row>
        <row r="418">
          <cell r="J418" t="str">
            <v>SB-BL-MOD60</v>
          </cell>
          <cell r="K418" t="str">
            <v>Столешница MODUO 60 60x45 дуб</v>
          </cell>
          <cell r="L418" t="str">
            <v>шт</v>
          </cell>
          <cell r="M418" t="str">
            <v/>
          </cell>
          <cell r="N418">
            <v>3658.3333333333335</v>
          </cell>
          <cell r="O418">
            <v>4390</v>
          </cell>
          <cell r="P418">
            <v>3908.3333333333335</v>
          </cell>
          <cell r="Q418">
            <v>4690</v>
          </cell>
          <cell r="R418">
            <v>4125</v>
          </cell>
          <cell r="S418">
            <v>4950</v>
          </cell>
        </row>
        <row r="419">
          <cell r="J419" t="str">
            <v>SB-BL-MOD80</v>
          </cell>
          <cell r="K419" t="str">
            <v>Столешница MODUO 80 80x45 дуб</v>
          </cell>
          <cell r="L419" t="str">
            <v>шт</v>
          </cell>
          <cell r="M419" t="str">
            <v/>
          </cell>
          <cell r="N419">
            <v>3908.3333333333335</v>
          </cell>
          <cell r="O419">
            <v>4690</v>
          </cell>
          <cell r="P419">
            <v>4208.3333333333339</v>
          </cell>
          <cell r="Q419">
            <v>5050</v>
          </cell>
          <cell r="R419">
            <v>4375</v>
          </cell>
          <cell r="S419">
            <v>5250</v>
          </cell>
        </row>
        <row r="420">
          <cell r="J420" t="str">
            <v>SB-BL-MOD100</v>
          </cell>
          <cell r="K420" t="str">
            <v>Столешница MODUO 100 100x45 дуб</v>
          </cell>
          <cell r="L420" t="str">
            <v>шт</v>
          </cell>
          <cell r="M420" t="str">
            <v/>
          </cell>
          <cell r="N420">
            <v>4991.666666666667</v>
          </cell>
          <cell r="O420">
            <v>5990</v>
          </cell>
          <cell r="P420">
            <v>5375</v>
          </cell>
          <cell r="Q420">
            <v>6450</v>
          </cell>
          <cell r="R420">
            <v>5625</v>
          </cell>
          <cell r="S420">
            <v>6750</v>
          </cell>
        </row>
        <row r="421">
          <cell r="J421" t="str">
            <v>SB-BL-MOD120</v>
          </cell>
          <cell r="K421" t="str">
            <v>Столешница MODUO 120 120x45 дуб</v>
          </cell>
          <cell r="L421" t="str">
            <v>шт</v>
          </cell>
          <cell r="M421" t="str">
            <v/>
          </cell>
          <cell r="N421">
            <v>5658.3333333333339</v>
          </cell>
          <cell r="O421">
            <v>6790</v>
          </cell>
          <cell r="P421">
            <v>6075</v>
          </cell>
          <cell r="Q421">
            <v>7290</v>
          </cell>
          <cell r="R421">
            <v>6333.3333333333339</v>
          </cell>
          <cell r="S421">
            <v>7600</v>
          </cell>
        </row>
        <row r="422">
          <cell r="J422" t="str">
            <v>SB-BL-MOD140</v>
          </cell>
          <cell r="K422" t="str">
            <v>Столешница MODUO 140 140x45 дуб</v>
          </cell>
          <cell r="L422" t="str">
            <v>шт</v>
          </cell>
          <cell r="M422" t="str">
            <v/>
          </cell>
          <cell r="N422">
            <v>5825</v>
          </cell>
          <cell r="O422">
            <v>6990</v>
          </cell>
          <cell r="P422">
            <v>6241.666666666667</v>
          </cell>
          <cell r="Q422">
            <v>7490</v>
          </cell>
          <cell r="R422">
            <v>6541.666666666667</v>
          </cell>
          <cell r="S422">
            <v>7850</v>
          </cell>
        </row>
        <row r="423">
          <cell r="J423" t="str">
            <v>SB-SL-MOD/Wh</v>
          </cell>
          <cell r="K423" t="str">
            <v>Пенал подвесной MODUO 40 универсальный белый</v>
          </cell>
          <cell r="L423" t="str">
            <v>шт</v>
          </cell>
          <cell r="M423" t="str">
            <v/>
          </cell>
          <cell r="N423">
            <v>21658.333333333336</v>
          </cell>
          <cell r="O423">
            <v>25990</v>
          </cell>
          <cell r="P423">
            <v>23208.333333333336</v>
          </cell>
          <cell r="Q423">
            <v>27850</v>
          </cell>
          <cell r="R423">
            <v>24291.666666666668</v>
          </cell>
          <cell r="S423">
            <v>29150</v>
          </cell>
        </row>
        <row r="424">
          <cell r="J424" t="str">
            <v>SB-SW-MOD40/Wh</v>
          </cell>
          <cell r="K424" t="str">
            <v>Шкафчик настенный MODUO 40 универсальный белый</v>
          </cell>
          <cell r="L424" t="str">
            <v>шт</v>
          </cell>
          <cell r="M424" t="str">
            <v/>
          </cell>
          <cell r="N424">
            <v>11075</v>
          </cell>
          <cell r="O424">
            <v>13290</v>
          </cell>
          <cell r="P424">
            <v>11875</v>
          </cell>
          <cell r="Q424">
            <v>14250</v>
          </cell>
          <cell r="R424">
            <v>12408.333333333334</v>
          </cell>
          <cell r="S424">
            <v>14890</v>
          </cell>
        </row>
        <row r="425">
          <cell r="J425" t="str">
            <v>SB-SW-MOD60/Wh</v>
          </cell>
          <cell r="K425" t="str">
            <v>Шкафчик настенный MODUO 60 универсальный белый</v>
          </cell>
          <cell r="L425" t="str">
            <v>шт</v>
          </cell>
          <cell r="M425" t="str">
            <v/>
          </cell>
          <cell r="N425">
            <v>13325</v>
          </cell>
          <cell r="O425">
            <v>15990</v>
          </cell>
          <cell r="P425">
            <v>14291.666666666668</v>
          </cell>
          <cell r="Q425">
            <v>17150</v>
          </cell>
          <cell r="R425">
            <v>14958.333333333334</v>
          </cell>
          <cell r="S425">
            <v>17950</v>
          </cell>
        </row>
        <row r="426">
          <cell r="J426" t="str">
            <v>SB-MD-MOD20-SZ</v>
          </cell>
          <cell r="K426" t="str">
            <v>Модуль для тумбы MODUO 20 44,7x20 дуб</v>
          </cell>
          <cell r="L426" t="str">
            <v>шт</v>
          </cell>
          <cell r="M426" t="str">
            <v/>
          </cell>
          <cell r="N426">
            <v>6158.3333333333339</v>
          </cell>
          <cell r="O426">
            <v>7390</v>
          </cell>
          <cell r="P426">
            <v>6625</v>
          </cell>
          <cell r="Q426">
            <v>7950</v>
          </cell>
          <cell r="R426">
            <v>6908.3333333333339</v>
          </cell>
          <cell r="S426">
            <v>8290</v>
          </cell>
        </row>
        <row r="427">
          <cell r="J427" t="str">
            <v>SB-MD-MOD40-SZ</v>
          </cell>
          <cell r="K427" t="str">
            <v>Модуль для тумбы MODUO 40 44,7x20 дуб</v>
          </cell>
          <cell r="L427" t="str">
            <v>шт</v>
          </cell>
          <cell r="M427" t="str">
            <v/>
          </cell>
          <cell r="N427">
            <v>6325</v>
          </cell>
          <cell r="O427">
            <v>7590</v>
          </cell>
          <cell r="P427">
            <v>6791.666666666667</v>
          </cell>
          <cell r="Q427">
            <v>8150</v>
          </cell>
          <cell r="R427">
            <v>7075</v>
          </cell>
          <cell r="S427">
            <v>8490</v>
          </cell>
        </row>
        <row r="428">
          <cell r="J428" t="str">
            <v>SB-MD-MOD20-SW</v>
          </cell>
          <cell r="K428" t="str">
            <v>Модуль для шкафчика MODUO 20 14x20 дуб</v>
          </cell>
          <cell r="L428" t="str">
            <v>шт</v>
          </cell>
          <cell r="M428" t="str">
            <v/>
          </cell>
          <cell r="N428">
            <v>4741.666666666667</v>
          </cell>
          <cell r="O428">
            <v>5690</v>
          </cell>
          <cell r="P428">
            <v>5075</v>
          </cell>
          <cell r="Q428">
            <v>6090</v>
          </cell>
          <cell r="R428">
            <v>5325</v>
          </cell>
          <cell r="S428">
            <v>6390</v>
          </cell>
        </row>
        <row r="429">
          <cell r="J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</row>
        <row r="430">
          <cell r="J430">
            <v>0</v>
          </cell>
          <cell r="K430">
            <v>0</v>
          </cell>
          <cell r="L430">
            <v>0</v>
          </cell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</row>
        <row r="431">
          <cell r="J431" t="str">
            <v>S-KO-NTR011-3/5-COn-DL-w</v>
          </cell>
          <cell r="K431" t="str">
            <v>Компакт NATURE Clean On 011 3/5 DPL EO</v>
          </cell>
          <cell r="L431" t="str">
            <v>шт</v>
          </cell>
          <cell r="M431" t="str">
            <v>Да</v>
          </cell>
          <cell r="N431">
            <v>10825</v>
          </cell>
          <cell r="O431">
            <v>12990</v>
          </cell>
          <cell r="P431">
            <v>11575</v>
          </cell>
          <cell r="Q431">
            <v>13890</v>
          </cell>
          <cell r="R431">
            <v>12125</v>
          </cell>
          <cell r="S431">
            <v>14550</v>
          </cell>
        </row>
        <row r="432">
          <cell r="J432" t="str">
            <v>S-MK-NTR_COn_010/011</v>
          </cell>
          <cell r="K432" t="str">
            <v>Чаша от компакта NATURE Clean On 010/011</v>
          </cell>
          <cell r="L432" t="str">
            <v>шт</v>
          </cell>
          <cell r="M432" t="str">
            <v>Да</v>
          </cell>
          <cell r="N432">
            <v>5741.666666666667</v>
          </cell>
          <cell r="O432">
            <v>6890</v>
          </cell>
          <cell r="P432">
            <v>6158.3333333333339</v>
          </cell>
          <cell r="Q432">
            <v>7390</v>
          </cell>
          <cell r="R432">
            <v>6458.3333333333339</v>
          </cell>
          <cell r="S432">
            <v>7750</v>
          </cell>
        </row>
        <row r="433">
          <cell r="J433" t="str">
            <v>S-ZB-NATURE</v>
          </cell>
          <cell r="K433" t="str">
            <v>Бачок керамический NATURE 011 без арматуры</v>
          </cell>
          <cell r="L433" t="str">
            <v>шт</v>
          </cell>
          <cell r="M433" t="str">
            <v>Да</v>
          </cell>
          <cell r="N433">
            <v>4325</v>
          </cell>
          <cell r="O433">
            <v>5190</v>
          </cell>
          <cell r="P433">
            <v>4625</v>
          </cell>
          <cell r="Q433">
            <v>5550</v>
          </cell>
          <cell r="R433">
            <v>4875</v>
          </cell>
          <cell r="S433">
            <v>5850</v>
          </cell>
        </row>
        <row r="434">
          <cell r="J434" t="str">
            <v>S-DS-NTR-DL-t</v>
          </cell>
          <cell r="K434" t="str">
            <v>Сиденье для унитаза NATURE DPL EO</v>
          </cell>
          <cell r="L434" t="str">
            <v>шт</v>
          </cell>
          <cell r="M434" t="str">
            <v>Да</v>
          </cell>
          <cell r="N434">
            <v>4325</v>
          </cell>
          <cell r="O434">
            <v>5190</v>
          </cell>
          <cell r="P434">
            <v>4625</v>
          </cell>
          <cell r="Q434">
            <v>5550</v>
          </cell>
          <cell r="R434">
            <v>4875</v>
          </cell>
          <cell r="S434">
            <v>5850</v>
          </cell>
        </row>
        <row r="435"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</row>
        <row r="436">
          <cell r="J436">
            <v>0</v>
          </cell>
          <cell r="K436">
            <v>0</v>
          </cell>
          <cell r="L436">
            <v>0</v>
          </cell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J437">
            <v>63346</v>
          </cell>
          <cell r="K437" t="str">
            <v>Ванна прямоугольная NIKE 150x70</v>
          </cell>
          <cell r="L437" t="str">
            <v>шт</v>
          </cell>
          <cell r="M437" t="str">
            <v>Да</v>
          </cell>
          <cell r="N437">
            <v>14408.333333333334</v>
          </cell>
          <cell r="O437">
            <v>17290</v>
          </cell>
          <cell r="P437">
            <v>15408.333333333334</v>
          </cell>
          <cell r="Q437">
            <v>18490</v>
          </cell>
          <cell r="R437">
            <v>16158.333333333334</v>
          </cell>
          <cell r="S437">
            <v>19390</v>
          </cell>
        </row>
        <row r="438">
          <cell r="J438">
            <v>63347</v>
          </cell>
          <cell r="K438" t="str">
            <v>Ванна прямоугольная NIKE 170x70</v>
          </cell>
          <cell r="L438" t="str">
            <v>шт</v>
          </cell>
          <cell r="M438" t="str">
            <v>Да</v>
          </cell>
          <cell r="N438">
            <v>15825</v>
          </cell>
          <cell r="O438">
            <v>18990</v>
          </cell>
          <cell r="P438">
            <v>16958.333333333336</v>
          </cell>
          <cell r="Q438">
            <v>20350</v>
          </cell>
          <cell r="R438">
            <v>17741.666666666668</v>
          </cell>
          <cell r="S438">
            <v>21290</v>
          </cell>
        </row>
        <row r="439">
          <cell r="J439">
            <v>63326</v>
          </cell>
          <cell r="K439" t="str">
            <v>Панель для ванны фронтальная UNIVERSAL TYPE 1 150</v>
          </cell>
          <cell r="L439" t="str">
            <v>шт</v>
          </cell>
          <cell r="M439" t="str">
            <v>Да</v>
          </cell>
          <cell r="N439">
            <v>4658.3333333333339</v>
          </cell>
          <cell r="O439">
            <v>5590</v>
          </cell>
          <cell r="P439">
            <v>4991.666666666667</v>
          </cell>
          <cell r="Q439">
            <v>5990</v>
          </cell>
          <cell r="R439">
            <v>5241.666666666667</v>
          </cell>
          <cell r="S439">
            <v>6290</v>
          </cell>
        </row>
        <row r="440">
          <cell r="J440">
            <v>63328</v>
          </cell>
          <cell r="K440" t="str">
            <v>Панель для ванны фронтальная UNIVERSAL TYPE 1 170</v>
          </cell>
          <cell r="L440" t="str">
            <v>шт</v>
          </cell>
          <cell r="M440" t="str">
            <v>Да</v>
          </cell>
          <cell r="N440">
            <v>4658.3333333333339</v>
          </cell>
          <cell r="O440">
            <v>5590</v>
          </cell>
          <cell r="P440">
            <v>4991.666666666667</v>
          </cell>
          <cell r="Q440">
            <v>5990</v>
          </cell>
          <cell r="R440">
            <v>5241.666666666667</v>
          </cell>
          <cell r="S440">
            <v>6290</v>
          </cell>
        </row>
        <row r="441">
          <cell r="J441">
            <v>63369</v>
          </cell>
          <cell r="K441" t="str">
            <v>Панель для ванны боковая UNIVERSAL TYPE 1 70</v>
          </cell>
          <cell r="L441" t="str">
            <v>шт</v>
          </cell>
          <cell r="M441" t="str">
            <v>Да</v>
          </cell>
          <cell r="N441">
            <v>3491.666666666667</v>
          </cell>
          <cell r="O441">
            <v>4190</v>
          </cell>
          <cell r="P441">
            <v>3741.666666666667</v>
          </cell>
          <cell r="Q441">
            <v>4490</v>
          </cell>
          <cell r="R441">
            <v>3908.3333333333335</v>
          </cell>
          <cell r="S441">
            <v>4690</v>
          </cell>
        </row>
        <row r="442">
          <cell r="J442" t="str">
            <v>K-RW-NIKE*150n</v>
          </cell>
          <cell r="K442" t="str">
            <v>Рама для ванны NIKE 150</v>
          </cell>
          <cell r="L442" t="str">
            <v>шт</v>
          </cell>
          <cell r="M442" t="str">
            <v>Да</v>
          </cell>
          <cell r="N442">
            <v>3741.666666666667</v>
          </cell>
          <cell r="O442">
            <v>4490</v>
          </cell>
          <cell r="P442">
            <v>4000</v>
          </cell>
          <cell r="Q442">
            <v>4800</v>
          </cell>
          <cell r="R442">
            <v>4208.3333333333339</v>
          </cell>
          <cell r="S442">
            <v>5050</v>
          </cell>
        </row>
        <row r="443">
          <cell r="J443" t="str">
            <v>K-RW-NIKE*170n</v>
          </cell>
          <cell r="K443" t="str">
            <v>Рама для ванны NIKE 170</v>
          </cell>
          <cell r="L443" t="str">
            <v>шт</v>
          </cell>
          <cell r="M443" t="str">
            <v>Да</v>
          </cell>
          <cell r="N443">
            <v>3825</v>
          </cell>
          <cell r="O443">
            <v>4590</v>
          </cell>
          <cell r="P443">
            <v>4125</v>
          </cell>
          <cell r="Q443">
            <v>4950</v>
          </cell>
          <cell r="R443">
            <v>4291.666666666667</v>
          </cell>
          <cell r="S443">
            <v>5150</v>
          </cell>
        </row>
        <row r="444">
          <cell r="J444" t="str">
            <v>K-RW-UNIVERSAL*140-150</v>
          </cell>
          <cell r="K444" t="str">
            <v>Рама для ванны UNIVERSAL 150 без лого</v>
          </cell>
          <cell r="L444" t="str">
            <v>шт</v>
          </cell>
          <cell r="M444">
            <v>0</v>
          </cell>
          <cell r="N444">
            <v>1825</v>
          </cell>
          <cell r="O444">
            <v>2190</v>
          </cell>
          <cell r="P444">
            <v>1958.3333333333335</v>
          </cell>
          <cell r="Q444">
            <v>2350</v>
          </cell>
          <cell r="R444">
            <v>2041.6666666666667</v>
          </cell>
          <cell r="S444">
            <v>2450</v>
          </cell>
        </row>
        <row r="445">
          <cell r="J445" t="str">
            <v>K-RW-UNIVERSAL*160-170</v>
          </cell>
          <cell r="K445" t="str">
            <v>Рама для ванны UNIVERSAL 170 без лого</v>
          </cell>
          <cell r="L445" t="str">
            <v>шт</v>
          </cell>
          <cell r="M445">
            <v>0</v>
          </cell>
          <cell r="N445">
            <v>1908.3333333333335</v>
          </cell>
          <cell r="O445">
            <v>2290</v>
          </cell>
          <cell r="P445">
            <v>2041.6666666666667</v>
          </cell>
          <cell r="Q445">
            <v>2450</v>
          </cell>
          <cell r="R445">
            <v>2133.3333333333335</v>
          </cell>
          <cell r="S445">
            <v>2560</v>
          </cell>
        </row>
        <row r="446">
          <cell r="J446">
            <v>63087</v>
          </cell>
          <cell r="K446" t="str">
            <v>Сифон для ванны VIRGO клик-клак</v>
          </cell>
          <cell r="L446" t="str">
            <v>шт</v>
          </cell>
          <cell r="M446">
            <v>0</v>
          </cell>
          <cell r="N446">
            <v>2741.666666666667</v>
          </cell>
          <cell r="O446">
            <v>3290</v>
          </cell>
          <cell r="P446">
            <v>2958.3333333333335</v>
          </cell>
          <cell r="Q446">
            <v>3550</v>
          </cell>
          <cell r="R446">
            <v>3075</v>
          </cell>
          <cell r="S446">
            <v>3690</v>
          </cell>
        </row>
        <row r="447">
          <cell r="J447">
            <v>63086</v>
          </cell>
          <cell r="K447" t="str">
            <v>Сифон для ванны LORENA полуавтомат</v>
          </cell>
          <cell r="L447" t="str">
            <v>шт</v>
          </cell>
          <cell r="M447">
            <v>0</v>
          </cell>
          <cell r="N447">
            <v>2408.3333333333335</v>
          </cell>
          <cell r="O447">
            <v>2890</v>
          </cell>
          <cell r="P447">
            <v>2575</v>
          </cell>
          <cell r="Q447">
            <v>3090</v>
          </cell>
          <cell r="R447">
            <v>2708.3333333333335</v>
          </cell>
          <cell r="S447">
            <v>3250</v>
          </cell>
        </row>
        <row r="448">
          <cell r="J448" t="str">
            <v>ZP-SEPW1000004</v>
          </cell>
          <cell r="K448" t="str">
            <v>Ножки для ванн тип 04</v>
          </cell>
          <cell r="L448" t="str">
            <v>комп</v>
          </cell>
          <cell r="M448" t="str">
            <v>Да</v>
          </cell>
          <cell r="N448">
            <v>1241.6666666666667</v>
          </cell>
          <cell r="O448">
            <v>1490</v>
          </cell>
          <cell r="P448">
            <v>1325</v>
          </cell>
          <cell r="Q448">
            <v>1590</v>
          </cell>
          <cell r="R448">
            <v>1391.6666666666667</v>
          </cell>
          <cell r="S448">
            <v>1670</v>
          </cell>
        </row>
        <row r="449">
          <cell r="J449">
            <v>0</v>
          </cell>
          <cell r="K449">
            <v>0</v>
          </cell>
          <cell r="L449">
            <v>0</v>
          </cell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</row>
        <row r="450">
          <cell r="J450">
            <v>0</v>
          </cell>
          <cell r="K450">
            <v>0</v>
          </cell>
          <cell r="L450">
            <v>0</v>
          </cell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</row>
        <row r="451">
          <cell r="J451" t="str">
            <v>P-UM-On50/1</v>
          </cell>
          <cell r="K451" t="str">
            <v>Раковина мебельная ONTARIO 50 1 отв.</v>
          </cell>
          <cell r="L451" t="str">
            <v>шт</v>
          </cell>
          <cell r="M451" t="str">
            <v/>
          </cell>
          <cell r="N451">
            <v>4658.3333333333339</v>
          </cell>
          <cell r="O451">
            <v>5590</v>
          </cell>
          <cell r="P451">
            <v>4991.666666666667</v>
          </cell>
          <cell r="Q451">
            <v>5990</v>
          </cell>
          <cell r="R451">
            <v>5241.666666666667</v>
          </cell>
          <cell r="S451">
            <v>6290</v>
          </cell>
        </row>
        <row r="452">
          <cell r="J452" t="str">
            <v>P-UM-On60/1</v>
          </cell>
          <cell r="K452" t="str">
            <v>Раковина мебельная ONTARIO 60 1 отв.</v>
          </cell>
          <cell r="L452" t="str">
            <v>шт</v>
          </cell>
          <cell r="M452" t="str">
            <v/>
          </cell>
          <cell r="N452">
            <v>5575</v>
          </cell>
          <cell r="O452">
            <v>6690</v>
          </cell>
          <cell r="P452">
            <v>5991.666666666667</v>
          </cell>
          <cell r="Q452">
            <v>7190</v>
          </cell>
          <cell r="R452">
            <v>6241.666666666667</v>
          </cell>
          <cell r="S452">
            <v>7490</v>
          </cell>
        </row>
        <row r="453">
          <cell r="J453">
            <v>0</v>
          </cell>
          <cell r="K453">
            <v>0</v>
          </cell>
          <cell r="L453">
            <v>0</v>
          </cell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</row>
        <row r="454">
          <cell r="J454">
            <v>0</v>
          </cell>
          <cell r="K454">
            <v>0</v>
          </cell>
          <cell r="L454">
            <v>0</v>
          </cell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</row>
        <row r="455">
          <cell r="J455" t="str">
            <v>S-KO-PA011-3/6-COn-DL-w</v>
          </cell>
          <cell r="K455" t="str">
            <v>Компакт PARVA Clean On 011 3/6 DPL EO</v>
          </cell>
          <cell r="L455" t="str">
            <v>шт</v>
          </cell>
          <cell r="M455" t="str">
            <v>Да</v>
          </cell>
          <cell r="N455">
            <v>9158.3333333333339</v>
          </cell>
          <cell r="O455">
            <v>10990</v>
          </cell>
          <cell r="P455">
            <v>9825</v>
          </cell>
          <cell r="Q455">
            <v>11790</v>
          </cell>
          <cell r="R455">
            <v>10291.666666666668</v>
          </cell>
          <cell r="S455">
            <v>12350</v>
          </cell>
        </row>
        <row r="456">
          <cell r="J456" t="str">
            <v>S-MK-PA_COn_010/011</v>
          </cell>
          <cell r="K456" t="str">
            <v>Чаша от компакта PARVA Clean On 010/011</v>
          </cell>
          <cell r="L456" t="str">
            <v>шт</v>
          </cell>
          <cell r="M456" t="str">
            <v>Да</v>
          </cell>
          <cell r="N456">
            <v>5491.666666666667</v>
          </cell>
          <cell r="O456">
            <v>6590</v>
          </cell>
          <cell r="P456">
            <v>5875</v>
          </cell>
          <cell r="Q456">
            <v>7050</v>
          </cell>
          <cell r="R456">
            <v>6158.3333333333339</v>
          </cell>
          <cell r="S456">
            <v>7390</v>
          </cell>
        </row>
        <row r="457">
          <cell r="J457" t="str">
            <v>S-ZB-PARVA</v>
          </cell>
          <cell r="K457" t="str">
            <v>Бачок керамический PARVA 011 без арматуры</v>
          </cell>
          <cell r="L457" t="str">
            <v>шт</v>
          </cell>
          <cell r="M457" t="str">
            <v>Да</v>
          </cell>
          <cell r="N457">
            <v>3491.666666666667</v>
          </cell>
          <cell r="O457">
            <v>4190</v>
          </cell>
          <cell r="P457">
            <v>3741.666666666667</v>
          </cell>
          <cell r="Q457">
            <v>4490</v>
          </cell>
          <cell r="R457">
            <v>3908.3333333333335</v>
          </cell>
          <cell r="S457">
            <v>4690</v>
          </cell>
        </row>
        <row r="458">
          <cell r="J458" t="str">
            <v>S-DS-PARVA-DL-t</v>
          </cell>
          <cell r="K458" t="str">
            <v>Сиденье для унитаза PARVA DPL EO</v>
          </cell>
          <cell r="L458" t="str">
            <v>шт</v>
          </cell>
          <cell r="M458" t="str">
            <v>Да</v>
          </cell>
          <cell r="N458">
            <v>3575</v>
          </cell>
          <cell r="O458">
            <v>4290</v>
          </cell>
          <cell r="P458">
            <v>3825</v>
          </cell>
          <cell r="Q458">
            <v>4590</v>
          </cell>
          <cell r="R458">
            <v>4000</v>
          </cell>
          <cell r="S458">
            <v>4800</v>
          </cell>
        </row>
        <row r="459">
          <cell r="J459" t="str">
            <v>S-DS-PARVA-S-DL-t</v>
          </cell>
          <cell r="K459" t="str">
            <v>Сиденье для унитаза PARVA DPL EO slim</v>
          </cell>
          <cell r="L459" t="str">
            <v>шт</v>
          </cell>
          <cell r="M459" t="str">
            <v/>
          </cell>
          <cell r="N459">
            <v>4325</v>
          </cell>
          <cell r="O459">
            <v>5190</v>
          </cell>
          <cell r="P459">
            <v>4625</v>
          </cell>
          <cell r="Q459">
            <v>5550</v>
          </cell>
          <cell r="R459">
            <v>4875</v>
          </cell>
          <cell r="S459">
            <v>5850</v>
          </cell>
        </row>
        <row r="460">
          <cell r="J460" t="str">
            <v>S-ZP-3/6-TRENTO</v>
          </cell>
          <cell r="K460" t="str">
            <v>Запчасть TRENTO, PARVA , FACILE, CARINA арматура 2-ур. спуска</v>
          </cell>
          <cell r="L460" t="str">
            <v>шт</v>
          </cell>
          <cell r="M460" t="str">
            <v/>
          </cell>
          <cell r="N460">
            <v>1000</v>
          </cell>
          <cell r="O460">
            <v>1200</v>
          </cell>
          <cell r="P460">
            <v>1075</v>
          </cell>
          <cell r="Q460">
            <v>1290</v>
          </cell>
          <cell r="R460">
            <v>1125</v>
          </cell>
          <cell r="S460">
            <v>1350</v>
          </cell>
        </row>
        <row r="461">
          <cell r="J461">
            <v>0</v>
          </cell>
          <cell r="K461">
            <v>0</v>
          </cell>
          <cell r="L461">
            <v>0</v>
          </cell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</row>
        <row r="462">
          <cell r="J462">
            <v>0</v>
          </cell>
          <cell r="K462">
            <v>0</v>
          </cell>
          <cell r="L462">
            <v>0</v>
          </cell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J463">
            <v>63348</v>
          </cell>
          <cell r="K463" t="str">
            <v>Ванна прямоугольная SANTANA 140x70</v>
          </cell>
          <cell r="L463" t="str">
            <v>шт</v>
          </cell>
          <cell r="M463" t="str">
            <v>Да</v>
          </cell>
          <cell r="N463">
            <v>12491.666666666668</v>
          </cell>
          <cell r="O463">
            <v>14990</v>
          </cell>
          <cell r="P463">
            <v>13375</v>
          </cell>
          <cell r="Q463">
            <v>16050</v>
          </cell>
          <cell r="R463">
            <v>13991.666666666668</v>
          </cell>
          <cell r="S463">
            <v>16790</v>
          </cell>
        </row>
        <row r="464">
          <cell r="J464">
            <v>63349</v>
          </cell>
          <cell r="K464" t="str">
            <v>Ванна прямоугольная SANTANA 150x70</v>
          </cell>
          <cell r="L464" t="str">
            <v>шт</v>
          </cell>
          <cell r="M464" t="str">
            <v>Да</v>
          </cell>
          <cell r="N464">
            <v>13075</v>
          </cell>
          <cell r="O464">
            <v>15690</v>
          </cell>
          <cell r="P464">
            <v>13991.666666666668</v>
          </cell>
          <cell r="Q464">
            <v>16790</v>
          </cell>
          <cell r="R464">
            <v>14658.333333333334</v>
          </cell>
          <cell r="S464">
            <v>17590</v>
          </cell>
        </row>
        <row r="465">
          <cell r="J465">
            <v>63324</v>
          </cell>
          <cell r="K465" t="str">
            <v>Ванна прямоугольная SANTANA 160x70</v>
          </cell>
          <cell r="L465" t="str">
            <v>шт</v>
          </cell>
          <cell r="M465" t="str">
            <v>Да</v>
          </cell>
          <cell r="N465">
            <v>13658.333333333334</v>
          </cell>
          <cell r="O465">
            <v>16390</v>
          </cell>
          <cell r="P465">
            <v>14625</v>
          </cell>
          <cell r="Q465">
            <v>17550</v>
          </cell>
          <cell r="R465">
            <v>15325</v>
          </cell>
          <cell r="S465">
            <v>18390</v>
          </cell>
        </row>
        <row r="466">
          <cell r="J466">
            <v>63325</v>
          </cell>
          <cell r="K466" t="str">
            <v>Ванна прямоугольная SANTANA 170x70</v>
          </cell>
          <cell r="L466" t="str">
            <v>шт</v>
          </cell>
          <cell r="M466" t="str">
            <v>Да</v>
          </cell>
          <cell r="N466">
            <v>14408.333333333334</v>
          </cell>
          <cell r="O466">
            <v>17290</v>
          </cell>
          <cell r="P466">
            <v>15408.333333333334</v>
          </cell>
          <cell r="Q466">
            <v>18490</v>
          </cell>
          <cell r="R466">
            <v>16158.333333333334</v>
          </cell>
          <cell r="S466">
            <v>19390</v>
          </cell>
        </row>
        <row r="467">
          <cell r="J467">
            <v>63365</v>
          </cell>
          <cell r="K467" t="str">
            <v>Панель для ванны фронтальная UNIVERSAL TYPE 1 140</v>
          </cell>
          <cell r="L467" t="str">
            <v>шт</v>
          </cell>
          <cell r="M467" t="str">
            <v>Да</v>
          </cell>
          <cell r="N467">
            <v>4658.3333333333339</v>
          </cell>
          <cell r="O467">
            <v>5590</v>
          </cell>
          <cell r="P467">
            <v>4991.666666666667</v>
          </cell>
          <cell r="Q467">
            <v>5990</v>
          </cell>
          <cell r="R467">
            <v>5241.666666666667</v>
          </cell>
          <cell r="S467">
            <v>6290</v>
          </cell>
        </row>
        <row r="468">
          <cell r="J468">
            <v>63326</v>
          </cell>
          <cell r="K468" t="str">
            <v>Панель для ванны фронтальная UNIVERSAL TYPE 1 150</v>
          </cell>
          <cell r="L468" t="str">
            <v>шт</v>
          </cell>
          <cell r="M468" t="str">
            <v>Да</v>
          </cell>
          <cell r="N468">
            <v>4658.3333333333339</v>
          </cell>
          <cell r="O468">
            <v>5590</v>
          </cell>
          <cell r="P468">
            <v>4991.666666666667</v>
          </cell>
          <cell r="Q468">
            <v>5990</v>
          </cell>
          <cell r="R468">
            <v>5241.666666666667</v>
          </cell>
          <cell r="S468">
            <v>6290</v>
          </cell>
        </row>
        <row r="469">
          <cell r="J469">
            <v>63327</v>
          </cell>
          <cell r="K469" t="str">
            <v>Панель для ванны фронтальная UNIVERSAL TYPE 1 160</v>
          </cell>
          <cell r="L469" t="str">
            <v>шт</v>
          </cell>
          <cell r="M469" t="str">
            <v>Да</v>
          </cell>
          <cell r="N469">
            <v>4658.3333333333339</v>
          </cell>
          <cell r="O469">
            <v>5590</v>
          </cell>
          <cell r="P469">
            <v>4991.666666666667</v>
          </cell>
          <cell r="Q469">
            <v>5990</v>
          </cell>
          <cell r="R469">
            <v>5241.666666666667</v>
          </cell>
          <cell r="S469">
            <v>6290</v>
          </cell>
        </row>
        <row r="470">
          <cell r="J470">
            <v>63328</v>
          </cell>
          <cell r="K470" t="str">
            <v>Панель для ванны фронтальная UNIVERSAL TYPE 1 170</v>
          </cell>
          <cell r="L470" t="str">
            <v>шт</v>
          </cell>
          <cell r="M470" t="str">
            <v>Да</v>
          </cell>
          <cell r="N470">
            <v>4658.3333333333339</v>
          </cell>
          <cell r="O470">
            <v>5590</v>
          </cell>
          <cell r="P470">
            <v>4991.666666666667</v>
          </cell>
          <cell r="Q470">
            <v>5990</v>
          </cell>
          <cell r="R470">
            <v>5241.666666666667</v>
          </cell>
          <cell r="S470">
            <v>6290</v>
          </cell>
        </row>
        <row r="471">
          <cell r="J471">
            <v>63369</v>
          </cell>
          <cell r="K471" t="str">
            <v>Панель для ванны боковая UNIVERSAL TYPE 1 70</v>
          </cell>
          <cell r="L471" t="str">
            <v>шт</v>
          </cell>
          <cell r="M471" t="str">
            <v>Да</v>
          </cell>
          <cell r="N471">
            <v>3491.666666666667</v>
          </cell>
          <cell r="O471">
            <v>4190</v>
          </cell>
          <cell r="P471">
            <v>3741.666666666667</v>
          </cell>
          <cell r="Q471">
            <v>4490</v>
          </cell>
          <cell r="R471">
            <v>3908.3333333333335</v>
          </cell>
          <cell r="S471">
            <v>4690</v>
          </cell>
        </row>
        <row r="472">
          <cell r="J472" t="str">
            <v>K-RW-SANTANA*140n</v>
          </cell>
          <cell r="K472" t="str">
            <v>Рама для ванны SANTANA 140</v>
          </cell>
          <cell r="L472" t="str">
            <v>шт</v>
          </cell>
          <cell r="M472" t="str">
            <v>Да</v>
          </cell>
          <cell r="N472">
            <v>3741.666666666667</v>
          </cell>
          <cell r="O472">
            <v>4490</v>
          </cell>
          <cell r="P472">
            <v>4000</v>
          </cell>
          <cell r="Q472">
            <v>4800</v>
          </cell>
          <cell r="R472">
            <v>4208.3333333333339</v>
          </cell>
          <cell r="S472">
            <v>5050</v>
          </cell>
        </row>
        <row r="473">
          <cell r="J473" t="str">
            <v>K-RW-SANTANA*150n</v>
          </cell>
          <cell r="K473" t="str">
            <v>Рама для ванны SANTANA 150</v>
          </cell>
          <cell r="L473" t="str">
            <v>шт</v>
          </cell>
          <cell r="M473" t="str">
            <v>Да</v>
          </cell>
          <cell r="N473">
            <v>3741.666666666667</v>
          </cell>
          <cell r="O473">
            <v>4490</v>
          </cell>
          <cell r="P473">
            <v>4000</v>
          </cell>
          <cell r="Q473">
            <v>4800</v>
          </cell>
          <cell r="R473">
            <v>4208.3333333333339</v>
          </cell>
          <cell r="S473">
            <v>5050</v>
          </cell>
        </row>
        <row r="474">
          <cell r="J474" t="str">
            <v>K-RW-SANTANA*160n</v>
          </cell>
          <cell r="K474" t="str">
            <v>Рама для ванны SANTANA 160</v>
          </cell>
          <cell r="L474" t="str">
            <v>шт</v>
          </cell>
          <cell r="M474" t="str">
            <v>Да</v>
          </cell>
          <cell r="N474">
            <v>3825</v>
          </cell>
          <cell r="O474">
            <v>4590</v>
          </cell>
          <cell r="P474">
            <v>4125</v>
          </cell>
          <cell r="Q474">
            <v>4950</v>
          </cell>
          <cell r="R474">
            <v>4291.666666666667</v>
          </cell>
          <cell r="S474">
            <v>5150</v>
          </cell>
        </row>
        <row r="475">
          <cell r="J475" t="str">
            <v>K-RW-SANTANA*170n</v>
          </cell>
          <cell r="K475" t="str">
            <v>Рама для ванны SANTANA 170</v>
          </cell>
          <cell r="L475" t="str">
            <v>шт</v>
          </cell>
          <cell r="M475" t="str">
            <v>Да</v>
          </cell>
          <cell r="N475">
            <v>3825</v>
          </cell>
          <cell r="O475">
            <v>4590</v>
          </cell>
          <cell r="P475">
            <v>4125</v>
          </cell>
          <cell r="Q475">
            <v>4950</v>
          </cell>
          <cell r="R475">
            <v>4291.666666666667</v>
          </cell>
          <cell r="S475">
            <v>5150</v>
          </cell>
        </row>
        <row r="476">
          <cell r="J476" t="str">
            <v>K-RW-UNIVERSAL*140-150</v>
          </cell>
          <cell r="K476" t="str">
            <v>Рама для ванны UNIVERSAL 150 без лого</v>
          </cell>
          <cell r="L476" t="str">
            <v>шт</v>
          </cell>
          <cell r="M476">
            <v>0</v>
          </cell>
          <cell r="N476">
            <v>1825</v>
          </cell>
          <cell r="O476">
            <v>2190</v>
          </cell>
          <cell r="P476">
            <v>1958.3333333333335</v>
          </cell>
          <cell r="Q476">
            <v>2350</v>
          </cell>
          <cell r="R476">
            <v>2041.6666666666667</v>
          </cell>
          <cell r="S476">
            <v>2450</v>
          </cell>
        </row>
        <row r="477">
          <cell r="J477" t="str">
            <v>K-RW-UNIVERSAL*160-170</v>
          </cell>
          <cell r="K477" t="str">
            <v>Рама для ванны UNIVERSAL 170 без лого</v>
          </cell>
          <cell r="L477" t="str">
            <v>шт</v>
          </cell>
          <cell r="M477">
            <v>0</v>
          </cell>
          <cell r="N477">
            <v>1908.3333333333335</v>
          </cell>
          <cell r="O477">
            <v>2290</v>
          </cell>
          <cell r="P477">
            <v>2041.6666666666667</v>
          </cell>
          <cell r="Q477">
            <v>2450</v>
          </cell>
          <cell r="R477">
            <v>2133.3333333333335</v>
          </cell>
          <cell r="S477">
            <v>2560</v>
          </cell>
        </row>
        <row r="478">
          <cell r="J478">
            <v>63087</v>
          </cell>
          <cell r="K478" t="str">
            <v>Сифон для ванны VIRGO клик-клак</v>
          </cell>
          <cell r="L478" t="str">
            <v>шт</v>
          </cell>
          <cell r="M478">
            <v>0</v>
          </cell>
          <cell r="N478">
            <v>2741.666666666667</v>
          </cell>
          <cell r="O478">
            <v>3290</v>
          </cell>
          <cell r="P478">
            <v>2958.3333333333335</v>
          </cell>
          <cell r="Q478">
            <v>3550</v>
          </cell>
          <cell r="R478">
            <v>3075</v>
          </cell>
          <cell r="S478">
            <v>3690</v>
          </cell>
        </row>
        <row r="479">
          <cell r="J479">
            <v>63086</v>
          </cell>
          <cell r="K479" t="str">
            <v>Сифон для ванны LORENA полуавтомат</v>
          </cell>
          <cell r="L479" t="str">
            <v>шт</v>
          </cell>
          <cell r="M479">
            <v>0</v>
          </cell>
          <cell r="N479">
            <v>2408.3333333333335</v>
          </cell>
          <cell r="O479">
            <v>2890</v>
          </cell>
          <cell r="P479">
            <v>2575</v>
          </cell>
          <cell r="Q479">
            <v>3090</v>
          </cell>
          <cell r="R479">
            <v>2708.3333333333335</v>
          </cell>
          <cell r="S479">
            <v>3250</v>
          </cell>
        </row>
        <row r="480">
          <cell r="J480" t="str">
            <v>ZP-SEPW1000001</v>
          </cell>
          <cell r="K480" t="str">
            <v>Ножки для ванн тип 01</v>
          </cell>
          <cell r="L480" t="str">
            <v>комп</v>
          </cell>
          <cell r="M480" t="str">
            <v>Да</v>
          </cell>
          <cell r="N480">
            <v>1241.6666666666667</v>
          </cell>
          <cell r="O480">
            <v>1490</v>
          </cell>
          <cell r="P480">
            <v>1325</v>
          </cell>
          <cell r="Q480">
            <v>1590</v>
          </cell>
          <cell r="R480">
            <v>1391.6666666666667</v>
          </cell>
          <cell r="S480">
            <v>1670</v>
          </cell>
        </row>
        <row r="481">
          <cell r="J481">
            <v>0</v>
          </cell>
          <cell r="K481">
            <v>0</v>
          </cell>
          <cell r="L481">
            <v>0</v>
          </cell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</row>
        <row r="482">
          <cell r="J482">
            <v>0</v>
          </cell>
          <cell r="K482">
            <v>0</v>
          </cell>
          <cell r="L482">
            <v>0</v>
          </cell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</row>
        <row r="483">
          <cell r="J483" t="str">
            <v>P-UM-Sg/1</v>
          </cell>
          <cell r="K483" t="str">
            <v>Раковина подвесная SIGMA угловая 36 1 отв.</v>
          </cell>
          <cell r="L483" t="str">
            <v>шт</v>
          </cell>
          <cell r="M483" t="str">
            <v/>
          </cell>
          <cell r="N483">
            <v>3241.666666666667</v>
          </cell>
          <cell r="O483">
            <v>3890</v>
          </cell>
          <cell r="P483">
            <v>3491.666666666667</v>
          </cell>
          <cell r="Q483">
            <v>4190</v>
          </cell>
          <cell r="R483">
            <v>3658.3333333333335</v>
          </cell>
          <cell r="S483">
            <v>4390</v>
          </cell>
        </row>
        <row r="484">
          <cell r="J484">
            <v>0</v>
          </cell>
          <cell r="K484">
            <v>0</v>
          </cell>
          <cell r="L484">
            <v>0</v>
          </cell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</row>
        <row r="485">
          <cell r="J485">
            <v>0</v>
          </cell>
          <cell r="K485">
            <v>0</v>
          </cell>
          <cell r="L485">
            <v>0</v>
          </cell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</row>
        <row r="486">
          <cell r="J486">
            <v>63350</v>
          </cell>
          <cell r="K486" t="str">
            <v>Ванна прямоугольная SMART 170x80 левая</v>
          </cell>
          <cell r="L486" t="str">
            <v>шт</v>
          </cell>
          <cell r="M486" t="str">
            <v>Да</v>
          </cell>
          <cell r="N486">
            <v>17491.666666666668</v>
          </cell>
          <cell r="O486">
            <v>20990</v>
          </cell>
          <cell r="P486">
            <v>18741.666666666668</v>
          </cell>
          <cell r="Q486">
            <v>22490</v>
          </cell>
          <cell r="R486">
            <v>19625</v>
          </cell>
          <cell r="S486">
            <v>23550</v>
          </cell>
        </row>
        <row r="487">
          <cell r="J487">
            <v>63351</v>
          </cell>
          <cell r="K487" t="str">
            <v>Ванна прямоугольная SMART 170x80 правая</v>
          </cell>
          <cell r="L487" t="str">
            <v>шт</v>
          </cell>
          <cell r="M487" t="str">
            <v>Да</v>
          </cell>
          <cell r="N487">
            <v>17491.666666666668</v>
          </cell>
          <cell r="O487">
            <v>20990</v>
          </cell>
          <cell r="P487">
            <v>18741.666666666668</v>
          </cell>
          <cell r="Q487">
            <v>22490</v>
          </cell>
          <cell r="R487">
            <v>19625</v>
          </cell>
          <cell r="S487">
            <v>23550</v>
          </cell>
        </row>
        <row r="488">
          <cell r="J488">
            <v>63367</v>
          </cell>
          <cell r="K488" t="str">
            <v>Панель для ванны фронтальная VIRGO 170</v>
          </cell>
          <cell r="L488" t="str">
            <v>шт</v>
          </cell>
          <cell r="M488" t="str">
            <v>Да</v>
          </cell>
          <cell r="N488">
            <v>5741.666666666667</v>
          </cell>
          <cell r="O488">
            <v>6890</v>
          </cell>
          <cell r="P488">
            <v>6158.3333333333339</v>
          </cell>
          <cell r="Q488">
            <v>7390</v>
          </cell>
          <cell r="R488">
            <v>6458.3333333333339</v>
          </cell>
          <cell r="S488">
            <v>7750</v>
          </cell>
        </row>
        <row r="489">
          <cell r="J489" t="str">
            <v>K-RW-SMART*170n</v>
          </cell>
          <cell r="K489" t="str">
            <v>Рама для ванны SMART 170</v>
          </cell>
          <cell r="L489" t="str">
            <v>шт</v>
          </cell>
          <cell r="M489" t="str">
            <v>Да</v>
          </cell>
          <cell r="N489">
            <v>3825</v>
          </cell>
          <cell r="O489">
            <v>4590</v>
          </cell>
          <cell r="P489">
            <v>4125</v>
          </cell>
          <cell r="Q489">
            <v>4950</v>
          </cell>
          <cell r="R489">
            <v>4291.666666666667</v>
          </cell>
          <cell r="S489">
            <v>5150</v>
          </cell>
        </row>
        <row r="490">
          <cell r="J490">
            <v>63087</v>
          </cell>
          <cell r="K490" t="str">
            <v>Сифон для ванны VIRGO клик-клак</v>
          </cell>
          <cell r="L490" t="str">
            <v>шт</v>
          </cell>
          <cell r="M490">
            <v>0</v>
          </cell>
          <cell r="N490">
            <v>2741.666666666667</v>
          </cell>
          <cell r="O490">
            <v>3290</v>
          </cell>
          <cell r="P490">
            <v>2958.3333333333335</v>
          </cell>
          <cell r="Q490">
            <v>3550</v>
          </cell>
          <cell r="R490">
            <v>3075</v>
          </cell>
          <cell r="S490">
            <v>3690</v>
          </cell>
        </row>
        <row r="491">
          <cell r="J491">
            <v>63086</v>
          </cell>
          <cell r="K491" t="str">
            <v>Сифон для ванны LORENA полуавтомат</v>
          </cell>
          <cell r="L491" t="str">
            <v>шт</v>
          </cell>
          <cell r="M491">
            <v>0</v>
          </cell>
          <cell r="N491">
            <v>2408.3333333333335</v>
          </cell>
          <cell r="O491">
            <v>2890</v>
          </cell>
          <cell r="P491">
            <v>2575</v>
          </cell>
          <cell r="Q491">
            <v>3090</v>
          </cell>
          <cell r="R491">
            <v>2708.3333333333335</v>
          </cell>
          <cell r="S491">
            <v>3250</v>
          </cell>
        </row>
        <row r="492">
          <cell r="J492" t="str">
            <v>ZP-SEPW1000001</v>
          </cell>
          <cell r="K492" t="str">
            <v>Ножки для ванн тип 01</v>
          </cell>
          <cell r="L492" t="str">
            <v>комп</v>
          </cell>
          <cell r="M492" t="str">
            <v>Да</v>
          </cell>
          <cell r="N492">
            <v>1241.6666666666667</v>
          </cell>
          <cell r="O492">
            <v>1490</v>
          </cell>
          <cell r="P492">
            <v>1325</v>
          </cell>
          <cell r="Q492">
            <v>1590</v>
          </cell>
          <cell r="R492">
            <v>1391.6666666666667</v>
          </cell>
          <cell r="S492">
            <v>1670</v>
          </cell>
        </row>
        <row r="493">
          <cell r="J493">
            <v>0</v>
          </cell>
          <cell r="K493">
            <v>0</v>
          </cell>
          <cell r="L493">
            <v>0</v>
          </cell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</row>
        <row r="494">
          <cell r="J494">
            <v>0</v>
          </cell>
          <cell r="K494">
            <v>0</v>
          </cell>
          <cell r="L494">
            <v>0</v>
          </cell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</row>
        <row r="495">
          <cell r="J495" t="str">
            <v>S-KO-SFU011-3/5-COn-S-DL-w</v>
          </cell>
          <cell r="K495" t="str">
            <v>Компакт STREET FUSION Clean On 011 3/5 DPL EO slim</v>
          </cell>
          <cell r="L495" t="str">
            <v>шт</v>
          </cell>
          <cell r="M495" t="str">
            <v>Да</v>
          </cell>
          <cell r="N495">
            <v>13325</v>
          </cell>
          <cell r="O495">
            <v>15990</v>
          </cell>
          <cell r="P495">
            <v>14291.666666666668</v>
          </cell>
          <cell r="Q495">
            <v>17150</v>
          </cell>
          <cell r="R495">
            <v>14958.333333333334</v>
          </cell>
          <cell r="S495">
            <v>17950</v>
          </cell>
        </row>
        <row r="496">
          <cell r="J496" t="str">
            <v>S-PO-SFU60/70-w</v>
          </cell>
          <cell r="K496" t="str">
            <v>Пьедестал STREET FUSION</v>
          </cell>
          <cell r="L496" t="str">
            <v>шт</v>
          </cell>
          <cell r="M496" t="str">
            <v/>
          </cell>
          <cell r="N496">
            <v>2075</v>
          </cell>
          <cell r="O496">
            <v>2490</v>
          </cell>
          <cell r="P496">
            <v>2216.666666666667</v>
          </cell>
          <cell r="Q496">
            <v>2660</v>
          </cell>
          <cell r="R496">
            <v>2325</v>
          </cell>
          <cell r="S496">
            <v>2790</v>
          </cell>
        </row>
        <row r="497">
          <cell r="J497" t="str">
            <v>S-MK-SFU_COn_010/011</v>
          </cell>
          <cell r="K497" t="str">
            <v>Чаша от компакта STREET FUSION Clean On 010/011</v>
          </cell>
          <cell r="L497" t="str">
            <v>шт</v>
          </cell>
          <cell r="M497" t="str">
            <v>Да</v>
          </cell>
          <cell r="N497">
            <v>7658.3333333333339</v>
          </cell>
          <cell r="O497">
            <v>9190</v>
          </cell>
          <cell r="P497">
            <v>8208.3333333333339</v>
          </cell>
          <cell r="Q497">
            <v>9850</v>
          </cell>
          <cell r="R497">
            <v>8575</v>
          </cell>
          <cell r="S497">
            <v>10290</v>
          </cell>
        </row>
        <row r="498">
          <cell r="J498" t="str">
            <v>S-ZB-COLOUR</v>
          </cell>
          <cell r="K498" t="str">
            <v>Бачок керамический COLOUR 011 без арматуры</v>
          </cell>
          <cell r="L498" t="str">
            <v>шт</v>
          </cell>
          <cell r="M498" t="str">
            <v>Да</v>
          </cell>
          <cell r="N498">
            <v>4991.666666666667</v>
          </cell>
          <cell r="O498">
            <v>5990</v>
          </cell>
          <cell r="P498">
            <v>5375</v>
          </cell>
          <cell r="Q498">
            <v>6450</v>
          </cell>
          <cell r="R498">
            <v>5625</v>
          </cell>
          <cell r="S498">
            <v>6750</v>
          </cell>
        </row>
        <row r="499">
          <cell r="J499" t="str">
            <v>S-DS-SFU-S-DL-t</v>
          </cell>
          <cell r="K499" t="str">
            <v>Сиденье для унитаза STREET FUSION DPL EO slim</v>
          </cell>
          <cell r="L499" t="str">
            <v>шт</v>
          </cell>
          <cell r="M499" t="str">
            <v>Да</v>
          </cell>
          <cell r="N499">
            <v>5408.3333333333339</v>
          </cell>
          <cell r="O499">
            <v>6490</v>
          </cell>
          <cell r="P499">
            <v>5791.666666666667</v>
          </cell>
          <cell r="Q499">
            <v>6950</v>
          </cell>
          <cell r="R499">
            <v>6075</v>
          </cell>
          <cell r="S499">
            <v>7290</v>
          </cell>
        </row>
        <row r="500">
          <cell r="J500">
            <v>0</v>
          </cell>
          <cell r="K500">
            <v>0</v>
          </cell>
          <cell r="L500">
            <v>0</v>
          </cell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</row>
        <row r="501">
          <cell r="J501">
            <v>0</v>
          </cell>
          <cell r="K501">
            <v>0</v>
          </cell>
          <cell r="L501">
            <v>0</v>
          </cell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</row>
        <row r="502">
          <cell r="J502" t="str">
            <v>S-UM-STR60/1-w</v>
          </cell>
          <cell r="K502" t="str">
            <v>Раковина универсальная STRIM 60 1 отв.</v>
          </cell>
          <cell r="L502" t="str">
            <v>шт</v>
          </cell>
          <cell r="M502" t="str">
            <v>Да</v>
          </cell>
          <cell r="N502">
            <v>3325</v>
          </cell>
          <cell r="O502">
            <v>3990</v>
          </cell>
          <cell r="P502">
            <v>3575</v>
          </cell>
          <cell r="Q502">
            <v>4290</v>
          </cell>
          <cell r="R502">
            <v>3741.666666666667</v>
          </cell>
          <cell r="S502">
            <v>4490</v>
          </cell>
        </row>
        <row r="503">
          <cell r="J503" t="str">
            <v>S-UM-STR80/1-w</v>
          </cell>
          <cell r="K503" t="str">
            <v>Раковина универсальная STRIM 80 1 отв.</v>
          </cell>
          <cell r="L503" t="str">
            <v>шт</v>
          </cell>
          <cell r="M503" t="str">
            <v>Да</v>
          </cell>
          <cell r="N503">
            <v>4908.3333333333339</v>
          </cell>
          <cell r="O503">
            <v>5890</v>
          </cell>
          <cell r="P503">
            <v>5250</v>
          </cell>
          <cell r="Q503">
            <v>6300</v>
          </cell>
          <cell r="R503">
            <v>5491.666666666667</v>
          </cell>
          <cell r="S503">
            <v>6590</v>
          </cell>
        </row>
        <row r="504">
          <cell r="J504" t="str">
            <v>S-PO-SFU60/70-w</v>
          </cell>
          <cell r="K504" t="str">
            <v>Пьедестал STREET FUSION</v>
          </cell>
          <cell r="L504" t="str">
            <v>шт</v>
          </cell>
          <cell r="M504" t="str">
            <v/>
          </cell>
          <cell r="N504">
            <v>2075</v>
          </cell>
          <cell r="O504">
            <v>2490</v>
          </cell>
          <cell r="P504">
            <v>2216.666666666667</v>
          </cell>
          <cell r="Q504">
            <v>2660</v>
          </cell>
          <cell r="R504">
            <v>2325</v>
          </cell>
          <cell r="S504">
            <v>2790</v>
          </cell>
        </row>
        <row r="505"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</row>
        <row r="506">
          <cell r="J506">
            <v>0</v>
          </cell>
          <cell r="K506">
            <v>0</v>
          </cell>
          <cell r="L506">
            <v>0</v>
          </cell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</row>
        <row r="507">
          <cell r="J507" t="str">
            <v>P-PI-T100</v>
          </cell>
          <cell r="K507" t="str">
            <v>Писсуар TAURUS  подвод воды сзади</v>
          </cell>
          <cell r="L507" t="str">
            <v>шт</v>
          </cell>
          <cell r="M507" t="str">
            <v/>
          </cell>
          <cell r="N507">
            <v>14575</v>
          </cell>
          <cell r="O507">
            <v>17490</v>
          </cell>
          <cell r="P507">
            <v>15625</v>
          </cell>
          <cell r="Q507">
            <v>18750</v>
          </cell>
          <cell r="R507">
            <v>16325</v>
          </cell>
          <cell r="S507">
            <v>19590</v>
          </cell>
        </row>
        <row r="508">
          <cell r="J508">
            <v>0</v>
          </cell>
          <cell r="K508">
            <v>0</v>
          </cell>
          <cell r="L508">
            <v>0</v>
          </cell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</row>
        <row r="509">
          <cell r="J509">
            <v>0</v>
          </cell>
          <cell r="K509">
            <v>0</v>
          </cell>
          <cell r="L509">
            <v>0</v>
          </cell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</row>
        <row r="510">
          <cell r="J510" t="str">
            <v>S-KO-TR011-3/6-PL-w</v>
          </cell>
          <cell r="K510" t="str">
            <v>Компакт TRENTO 011 3/6 TPL</v>
          </cell>
          <cell r="L510" t="str">
            <v>шт</v>
          </cell>
          <cell r="M510" t="str">
            <v/>
          </cell>
          <cell r="N510">
            <v>6658.3333333333339</v>
          </cell>
          <cell r="O510">
            <v>7990</v>
          </cell>
          <cell r="P510">
            <v>7125</v>
          </cell>
          <cell r="Q510">
            <v>8550</v>
          </cell>
          <cell r="R510">
            <v>7458.3333333333339</v>
          </cell>
          <cell r="S510">
            <v>8950</v>
          </cell>
        </row>
        <row r="511">
          <cell r="J511" t="str">
            <v>S-MK-TRENTO</v>
          </cell>
          <cell r="K511" t="str">
            <v>Чаша от компакта TRENTO 010/011</v>
          </cell>
          <cell r="L511" t="str">
            <v>шт</v>
          </cell>
          <cell r="M511" t="str">
            <v/>
          </cell>
          <cell r="N511">
            <v>3991.666666666667</v>
          </cell>
          <cell r="O511">
            <v>4790</v>
          </cell>
          <cell r="P511">
            <v>4291.666666666667</v>
          </cell>
          <cell r="Q511">
            <v>5150</v>
          </cell>
          <cell r="R511">
            <v>4491.666666666667</v>
          </cell>
          <cell r="S511">
            <v>5390</v>
          </cell>
        </row>
        <row r="512">
          <cell r="J512" t="str">
            <v>S-ZB-TRENTO</v>
          </cell>
          <cell r="K512" t="str">
            <v>Бачок керамический TRENTO 011 без арматуры</v>
          </cell>
          <cell r="L512" t="str">
            <v>шт</v>
          </cell>
          <cell r="M512" t="str">
            <v/>
          </cell>
          <cell r="N512">
            <v>2491.666666666667</v>
          </cell>
          <cell r="O512">
            <v>2990</v>
          </cell>
          <cell r="P512">
            <v>2666.666666666667</v>
          </cell>
          <cell r="Q512">
            <v>3200</v>
          </cell>
          <cell r="R512">
            <v>2791.666666666667</v>
          </cell>
          <cell r="S512">
            <v>3350</v>
          </cell>
        </row>
        <row r="513">
          <cell r="J513" t="str">
            <v>S-DS-TRENTO-PL-t</v>
          </cell>
          <cell r="K513" t="str">
            <v>Сиденье для унитаза TRENTO TPL</v>
          </cell>
          <cell r="L513" t="str">
            <v>шт</v>
          </cell>
          <cell r="M513">
            <v>0</v>
          </cell>
          <cell r="N513">
            <v>2158.3333333333335</v>
          </cell>
          <cell r="O513">
            <v>2590</v>
          </cell>
          <cell r="P513">
            <v>2325</v>
          </cell>
          <cell r="Q513">
            <v>2790</v>
          </cell>
          <cell r="R513">
            <v>2416.666666666667</v>
          </cell>
          <cell r="S513">
            <v>2900</v>
          </cell>
        </row>
        <row r="514">
          <cell r="J514" t="str">
            <v>S-ZP-3/6-TRENTO</v>
          </cell>
          <cell r="K514" t="str">
            <v>Запчасть TRENTO, PARVA , FACILE, CARINA арматура 2-ур. спуска</v>
          </cell>
          <cell r="L514" t="str">
            <v>шт</v>
          </cell>
          <cell r="M514" t="str">
            <v/>
          </cell>
          <cell r="N514">
            <v>1000</v>
          </cell>
          <cell r="O514">
            <v>1200</v>
          </cell>
          <cell r="P514">
            <v>1075</v>
          </cell>
          <cell r="Q514">
            <v>1290</v>
          </cell>
          <cell r="R514">
            <v>1125</v>
          </cell>
          <cell r="S514">
            <v>1350</v>
          </cell>
        </row>
        <row r="515">
          <cell r="J515">
            <v>0</v>
          </cell>
          <cell r="K515">
            <v>0</v>
          </cell>
          <cell r="L515">
            <v>0</v>
          </cell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</row>
        <row r="516">
          <cell r="J516">
            <v>0</v>
          </cell>
          <cell r="K516">
            <v>0</v>
          </cell>
          <cell r="L516">
            <v>0</v>
          </cell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J517" t="str">
            <v>PA-TYPE2*150-W</v>
          </cell>
          <cell r="K517" t="str">
            <v>Панель для ванны фронтальная UNIVERSAL TYPE 2 150 ультра белый</v>
          </cell>
          <cell r="L517" t="str">
            <v>шт</v>
          </cell>
          <cell r="M517" t="str">
            <v>Да</v>
          </cell>
          <cell r="N517">
            <v>1825</v>
          </cell>
          <cell r="O517">
            <v>2190</v>
          </cell>
          <cell r="P517">
            <v>1958.3333333333335</v>
          </cell>
          <cell r="Q517">
            <v>2350</v>
          </cell>
          <cell r="R517">
            <v>2041.6666666666667</v>
          </cell>
          <cell r="S517">
            <v>2450</v>
          </cell>
        </row>
        <row r="518">
          <cell r="J518" t="str">
            <v>PA-TYPE2*170-W</v>
          </cell>
          <cell r="K518" t="str">
            <v>Панель для ванны фронтальная UNIVERSAL TYPE 2 170 ультра белый</v>
          </cell>
          <cell r="L518" t="str">
            <v>шт</v>
          </cell>
          <cell r="M518" t="str">
            <v>Да</v>
          </cell>
          <cell r="N518">
            <v>1908.3333333333335</v>
          </cell>
          <cell r="O518">
            <v>2290</v>
          </cell>
          <cell r="P518">
            <v>2041.6666666666667</v>
          </cell>
          <cell r="Q518">
            <v>2450</v>
          </cell>
          <cell r="R518">
            <v>2133.3333333333335</v>
          </cell>
          <cell r="S518">
            <v>2560</v>
          </cell>
        </row>
        <row r="519">
          <cell r="J519" t="str">
            <v>PA-TYPE3*150-W</v>
          </cell>
          <cell r="K519" t="str">
            <v>Панель для ванны фронтальная UNIVERSAL TYPE 3 150 ультра белый</v>
          </cell>
          <cell r="L519" t="str">
            <v>шт</v>
          </cell>
          <cell r="M519" t="str">
            <v>Да</v>
          </cell>
          <cell r="N519">
            <v>2325</v>
          </cell>
          <cell r="O519">
            <v>2790</v>
          </cell>
          <cell r="P519">
            <v>2491.666666666667</v>
          </cell>
          <cell r="Q519">
            <v>2990</v>
          </cell>
          <cell r="R519">
            <v>2625</v>
          </cell>
          <cell r="S519">
            <v>3150</v>
          </cell>
        </row>
        <row r="520">
          <cell r="J520" t="str">
            <v>PA-TYPE3*170-W</v>
          </cell>
          <cell r="K520" t="str">
            <v>Панель для ванны фронтальная UNIVERSAL TYPE 3 170 ультра белый</v>
          </cell>
          <cell r="L520" t="str">
            <v>шт</v>
          </cell>
          <cell r="M520" t="str">
            <v>Да</v>
          </cell>
          <cell r="N520">
            <v>2575</v>
          </cell>
          <cell r="O520">
            <v>3090</v>
          </cell>
          <cell r="P520">
            <v>2758.3333333333335</v>
          </cell>
          <cell r="Q520">
            <v>3310</v>
          </cell>
          <cell r="R520">
            <v>2908.3333333333335</v>
          </cell>
          <cell r="S520">
            <v>3490</v>
          </cell>
        </row>
        <row r="521">
          <cell r="J521" t="str">
            <v>PB-TYPE2*70-W</v>
          </cell>
          <cell r="K521" t="str">
            <v>Панель для ванны боковая UNIVERSAL TYPE 2 70 ультра белый</v>
          </cell>
          <cell r="L521" t="str">
            <v>шт</v>
          </cell>
          <cell r="M521" t="str">
            <v>Да</v>
          </cell>
          <cell r="N521">
            <v>1408.3333333333335</v>
          </cell>
          <cell r="O521">
            <v>1690</v>
          </cell>
          <cell r="P521">
            <v>1508.3333333333335</v>
          </cell>
          <cell r="Q521">
            <v>1810</v>
          </cell>
          <cell r="R521">
            <v>1575</v>
          </cell>
          <cell r="S521">
            <v>1890</v>
          </cell>
        </row>
        <row r="522">
          <cell r="J522" t="str">
            <v>PB-TYPE2*75-W</v>
          </cell>
          <cell r="K522" t="str">
            <v>Панель для ванны боковая UNIVERSAL TYPE 2 75 ультра белый</v>
          </cell>
          <cell r="L522" t="str">
            <v>шт</v>
          </cell>
          <cell r="M522" t="str">
            <v>Да</v>
          </cell>
          <cell r="N522">
            <v>1408.3333333333335</v>
          </cell>
          <cell r="O522">
            <v>1690</v>
          </cell>
          <cell r="P522">
            <v>1508.3333333333335</v>
          </cell>
          <cell r="Q522">
            <v>1810</v>
          </cell>
          <cell r="R522">
            <v>1575</v>
          </cell>
          <cell r="S522">
            <v>1890</v>
          </cell>
        </row>
        <row r="523">
          <cell r="J523" t="str">
            <v>PB-TYPE3*70-W</v>
          </cell>
          <cell r="K523" t="str">
            <v>Панель для ванны боковая UNIVERSAL TYPE 3 70 ультра белый</v>
          </cell>
          <cell r="L523" t="str">
            <v>шт</v>
          </cell>
          <cell r="M523" t="str">
            <v>Да</v>
          </cell>
          <cell r="N523">
            <v>1575</v>
          </cell>
          <cell r="O523">
            <v>1890</v>
          </cell>
          <cell r="P523">
            <v>1683.3333333333335</v>
          </cell>
          <cell r="Q523">
            <v>2020</v>
          </cell>
          <cell r="R523">
            <v>1766.6666666666667</v>
          </cell>
          <cell r="S523">
            <v>2120</v>
          </cell>
        </row>
        <row r="524">
          <cell r="J524" t="str">
            <v>PB-TYPE3*75-W</v>
          </cell>
          <cell r="K524" t="str">
            <v>Панель для ванны боковая UNIVERSAL TYPE 3 75 ультра белый</v>
          </cell>
          <cell r="L524" t="str">
            <v>шт</v>
          </cell>
          <cell r="M524" t="str">
            <v>Да</v>
          </cell>
          <cell r="N524">
            <v>1658.3333333333335</v>
          </cell>
          <cell r="O524">
            <v>1990</v>
          </cell>
          <cell r="P524">
            <v>1775</v>
          </cell>
          <cell r="Q524">
            <v>2130</v>
          </cell>
          <cell r="R524">
            <v>1858.3333333333335</v>
          </cell>
          <cell r="S524">
            <v>2230</v>
          </cell>
        </row>
        <row r="525">
          <cell r="J525" t="str">
            <v>PA-TYPE_CLICK*150-W</v>
          </cell>
          <cell r="K525" t="str">
            <v>Панель для ванны фронтальная UNIVERSAL TYPE CLICK 150 ультра белый</v>
          </cell>
          <cell r="L525" t="str">
            <v>шт</v>
          </cell>
          <cell r="M525" t="str">
            <v>Да</v>
          </cell>
          <cell r="N525">
            <v>8325</v>
          </cell>
          <cell r="O525">
            <v>9990</v>
          </cell>
          <cell r="P525">
            <v>8908.3333333333339</v>
          </cell>
          <cell r="Q525">
            <v>10690</v>
          </cell>
          <cell r="R525">
            <v>9325</v>
          </cell>
          <cell r="S525">
            <v>11190</v>
          </cell>
        </row>
        <row r="526">
          <cell r="J526" t="str">
            <v>PA-TYPE_CLICK*170-W</v>
          </cell>
          <cell r="K526" t="str">
            <v>Панель для ванны фронтальная UNIVERSAL TYPE CLICK 170 ультра белый</v>
          </cell>
          <cell r="L526" t="str">
            <v>шт</v>
          </cell>
          <cell r="M526" t="str">
            <v>Да</v>
          </cell>
          <cell r="N526">
            <v>8825</v>
          </cell>
          <cell r="O526">
            <v>10590</v>
          </cell>
          <cell r="P526">
            <v>9458.3333333333339</v>
          </cell>
          <cell r="Q526">
            <v>11350</v>
          </cell>
          <cell r="R526">
            <v>9908.3333333333339</v>
          </cell>
          <cell r="S526">
            <v>11890</v>
          </cell>
        </row>
        <row r="527">
          <cell r="J527" t="str">
            <v>PB-TYPE_CLICK*70-W</v>
          </cell>
          <cell r="K527" t="str">
            <v>Панель для ванны боковая UNIVERSAL TYPE CLICK 70 ультра белый</v>
          </cell>
          <cell r="L527" t="str">
            <v>шт</v>
          </cell>
          <cell r="M527" t="str">
            <v>Да</v>
          </cell>
          <cell r="N527">
            <v>3491.666666666667</v>
          </cell>
          <cell r="O527">
            <v>4190</v>
          </cell>
          <cell r="P527">
            <v>3741.666666666667</v>
          </cell>
          <cell r="Q527">
            <v>4490</v>
          </cell>
          <cell r="R527">
            <v>3908.3333333333335</v>
          </cell>
          <cell r="S527">
            <v>4690</v>
          </cell>
        </row>
        <row r="528">
          <cell r="J528" t="str">
            <v>PB-TYPE_CLICK*75-W</v>
          </cell>
          <cell r="K528" t="str">
            <v>Панель для ванны боковая UNIVERSAL TYPE CLICK 75 ультра белый</v>
          </cell>
          <cell r="L528" t="str">
            <v>шт</v>
          </cell>
          <cell r="M528" t="str">
            <v>Да</v>
          </cell>
          <cell r="N528">
            <v>3741.666666666667</v>
          </cell>
          <cell r="O528">
            <v>4490</v>
          </cell>
          <cell r="P528">
            <v>4000</v>
          </cell>
          <cell r="Q528">
            <v>4800</v>
          </cell>
          <cell r="R528">
            <v>4208.3333333333339</v>
          </cell>
          <cell r="S528">
            <v>5050</v>
          </cell>
        </row>
        <row r="529"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</row>
        <row r="530">
          <cell r="J530">
            <v>0</v>
          </cell>
          <cell r="K530">
            <v>0</v>
          </cell>
          <cell r="L530">
            <v>0</v>
          </cell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</row>
        <row r="531">
          <cell r="J531" t="str">
            <v>P-BU-ACT/Blg/Gl</v>
          </cell>
          <cell r="K531" t="str">
            <v>Кнопка ACTIS для LINK PRO/VECTOR/LINK/HI-TEC стекло черный</v>
          </cell>
          <cell r="L531" t="str">
            <v>шт</v>
          </cell>
          <cell r="M531" t="str">
            <v>Да</v>
          </cell>
          <cell r="N531">
            <v>7491.666666666667</v>
          </cell>
          <cell r="O531">
            <v>8990</v>
          </cell>
          <cell r="P531">
            <v>8041.666666666667</v>
          </cell>
          <cell r="Q531">
            <v>9650</v>
          </cell>
          <cell r="R531">
            <v>8408.3333333333339</v>
          </cell>
          <cell r="S531">
            <v>10090</v>
          </cell>
        </row>
        <row r="532">
          <cell r="J532" t="str">
            <v>P-BU-ACT/Cg</v>
          </cell>
          <cell r="K532" t="str">
            <v>Кнопка ACTIS для LINK PRO/VECTOR/LINK/HI-TEC пластик хром глянцевый</v>
          </cell>
          <cell r="L532" t="str">
            <v>шт</v>
          </cell>
          <cell r="M532" t="str">
            <v>Да</v>
          </cell>
          <cell r="N532">
            <v>3741.666666666667</v>
          </cell>
          <cell r="O532">
            <v>4490</v>
          </cell>
          <cell r="P532">
            <v>4000</v>
          </cell>
          <cell r="Q532">
            <v>4800</v>
          </cell>
          <cell r="R532">
            <v>4208.3333333333339</v>
          </cell>
          <cell r="S532">
            <v>5050</v>
          </cell>
        </row>
        <row r="533">
          <cell r="J533" t="str">
            <v>P-BU-ACT/Wh</v>
          </cell>
          <cell r="K533" t="str">
            <v>Кнопка ACTIS для LINK PRO/VECTOR/LINK/HI-TEC пластик белый</v>
          </cell>
          <cell r="L533" t="str">
            <v>шт</v>
          </cell>
          <cell r="M533" t="str">
            <v/>
          </cell>
          <cell r="N533">
            <v>2491.666666666667</v>
          </cell>
          <cell r="O533">
            <v>2990</v>
          </cell>
          <cell r="P533">
            <v>2666.666666666667</v>
          </cell>
          <cell r="Q533">
            <v>3200</v>
          </cell>
          <cell r="R533">
            <v>2791.666666666667</v>
          </cell>
          <cell r="S533">
            <v>3350</v>
          </cell>
        </row>
        <row r="534">
          <cell r="J534" t="str">
            <v>P-BU-ACT/Whg/Gl</v>
          </cell>
          <cell r="K534" t="str">
            <v>Кнопка ACTIS для LINK PRO/VECTOR/LINK/HI-TEC стекло белый</v>
          </cell>
          <cell r="L534" t="str">
            <v>шт</v>
          </cell>
          <cell r="M534" t="str">
            <v/>
          </cell>
          <cell r="N534">
            <v>7491.666666666667</v>
          </cell>
          <cell r="O534">
            <v>8990</v>
          </cell>
          <cell r="P534">
            <v>8041.666666666667</v>
          </cell>
          <cell r="Q534">
            <v>9650</v>
          </cell>
          <cell r="R534">
            <v>8408.3333333333339</v>
          </cell>
          <cell r="S534">
            <v>10090</v>
          </cell>
        </row>
        <row r="535">
          <cell r="J535" t="str">
            <v>P-BU-ENT/Cg</v>
          </cell>
          <cell r="K535" t="str">
            <v>Кнопка ENTER для LINK PRO/VECTOR/LINK/HI-TEC пластик хром глянцевый</v>
          </cell>
          <cell r="L535" t="str">
            <v>шт</v>
          </cell>
          <cell r="M535" t="str">
            <v/>
          </cell>
          <cell r="N535">
            <v>2991.666666666667</v>
          </cell>
          <cell r="O535">
            <v>3590</v>
          </cell>
          <cell r="P535">
            <v>3208.3333333333335</v>
          </cell>
          <cell r="Q535">
            <v>3850</v>
          </cell>
          <cell r="R535">
            <v>3375</v>
          </cell>
          <cell r="S535">
            <v>4050</v>
          </cell>
        </row>
        <row r="536">
          <cell r="J536" t="str">
            <v>P-BU-ENT/Cm</v>
          </cell>
          <cell r="K536" t="str">
            <v>Кнопка ENTER для LINK PRO/VECTOR/LINK/HI-TEC пластик хром матовый</v>
          </cell>
          <cell r="L536" t="str">
            <v>шт</v>
          </cell>
          <cell r="M536" t="str">
            <v/>
          </cell>
          <cell r="N536">
            <v>2241.666666666667</v>
          </cell>
          <cell r="O536">
            <v>2690</v>
          </cell>
          <cell r="P536">
            <v>2408.3333333333335</v>
          </cell>
          <cell r="Q536">
            <v>2890</v>
          </cell>
          <cell r="R536">
            <v>2508.3333333333335</v>
          </cell>
          <cell r="S536">
            <v>3010</v>
          </cell>
        </row>
        <row r="537">
          <cell r="J537" t="str">
            <v>P-BU-ENT/Wh</v>
          </cell>
          <cell r="K537" t="str">
            <v>Кнопка ENTER для LINK PRO/VECTOR/LINK/HI-TEC пластик белый</v>
          </cell>
          <cell r="L537" t="str">
            <v>шт</v>
          </cell>
          <cell r="M537" t="str">
            <v>Да</v>
          </cell>
          <cell r="N537">
            <v>1325</v>
          </cell>
          <cell r="O537">
            <v>1590</v>
          </cell>
          <cell r="P537">
            <v>1416.6666666666667</v>
          </cell>
          <cell r="Q537">
            <v>1700</v>
          </cell>
          <cell r="R537">
            <v>1491.6666666666667</v>
          </cell>
          <cell r="S537">
            <v>1790</v>
          </cell>
        </row>
        <row r="538">
          <cell r="J538" t="str">
            <v>P-BU-INT/Blg/Gl</v>
          </cell>
          <cell r="K538" t="str">
            <v>Кнопка INTERA для LINK PRO/VECTOR/LINK/HI-TEC стекло черный</v>
          </cell>
          <cell r="L538" t="str">
            <v>шт</v>
          </cell>
          <cell r="M538" t="str">
            <v/>
          </cell>
          <cell r="N538">
            <v>9991.6666666666679</v>
          </cell>
          <cell r="O538">
            <v>11990</v>
          </cell>
          <cell r="P538">
            <v>10708.333333333334</v>
          </cell>
          <cell r="Q538">
            <v>12850</v>
          </cell>
          <cell r="R538">
            <v>11208.333333333334</v>
          </cell>
          <cell r="S538">
            <v>13450</v>
          </cell>
        </row>
        <row r="539">
          <cell r="J539" t="str">
            <v>P-BU-INT/Cg</v>
          </cell>
          <cell r="K539" t="str">
            <v>Кнопка INTERA для LINK PRO/VECTOR/LINK/HI-TEC пластик хром глянцевый</v>
          </cell>
          <cell r="L539" t="str">
            <v>шт</v>
          </cell>
          <cell r="M539" t="str">
            <v/>
          </cell>
          <cell r="N539">
            <v>3741.666666666667</v>
          </cell>
          <cell r="O539">
            <v>4490</v>
          </cell>
          <cell r="P539">
            <v>4000</v>
          </cell>
          <cell r="Q539">
            <v>4800</v>
          </cell>
          <cell r="R539">
            <v>4208.3333333333339</v>
          </cell>
          <cell r="S539">
            <v>5050</v>
          </cell>
        </row>
        <row r="540">
          <cell r="J540" t="str">
            <v>P-BU-INT/Wh</v>
          </cell>
          <cell r="K540" t="str">
            <v>Кнопка INTERA для LINK PRO/VECTOR/LINK/HI-TEC пластик белый</v>
          </cell>
          <cell r="L540" t="str">
            <v>шт</v>
          </cell>
          <cell r="M540" t="str">
            <v/>
          </cell>
          <cell r="N540">
            <v>2491.666666666667</v>
          </cell>
          <cell r="O540">
            <v>2990</v>
          </cell>
          <cell r="P540">
            <v>2666.666666666667</v>
          </cell>
          <cell r="Q540">
            <v>3200</v>
          </cell>
          <cell r="R540">
            <v>2791.666666666667</v>
          </cell>
          <cell r="S540">
            <v>3350</v>
          </cell>
        </row>
        <row r="541">
          <cell r="J541" t="str">
            <v>P-BU-INT/Whg/Gl</v>
          </cell>
          <cell r="K541" t="str">
            <v>Кнопка INTERA для LINK PRO/VECTOR/LINK/HI-TEC стекло белый</v>
          </cell>
          <cell r="L541" t="str">
            <v>шт</v>
          </cell>
          <cell r="M541" t="str">
            <v/>
          </cell>
          <cell r="N541">
            <v>9991.6666666666679</v>
          </cell>
          <cell r="O541">
            <v>11990</v>
          </cell>
          <cell r="P541">
            <v>10708.333333333334</v>
          </cell>
          <cell r="Q541">
            <v>12850</v>
          </cell>
          <cell r="R541">
            <v>11208.333333333334</v>
          </cell>
          <cell r="S541">
            <v>13450</v>
          </cell>
        </row>
        <row r="542">
          <cell r="J542" t="str">
            <v>P-BU-MOV/Blg/Gl</v>
          </cell>
          <cell r="K542" t="str">
            <v>Кнопка MOVI для LINK PRO/VECTOR/LINK/HI-TEC стекло черный</v>
          </cell>
          <cell r="L542" t="str">
            <v>шт</v>
          </cell>
          <cell r="M542" t="str">
            <v/>
          </cell>
          <cell r="N542">
            <v>9991.6666666666679</v>
          </cell>
          <cell r="O542">
            <v>11990</v>
          </cell>
          <cell r="P542">
            <v>10708.333333333334</v>
          </cell>
          <cell r="Q542">
            <v>12850</v>
          </cell>
          <cell r="R542">
            <v>11208.333333333334</v>
          </cell>
          <cell r="S542">
            <v>13450</v>
          </cell>
        </row>
        <row r="543">
          <cell r="J543" t="str">
            <v>P-BU-MOV/Cg</v>
          </cell>
          <cell r="K543" t="str">
            <v>Кнопка MOVI для LINK PRO/VECTOR/LINK/HI-TEC пластик хром глянцевый</v>
          </cell>
          <cell r="L543" t="str">
            <v>шт</v>
          </cell>
          <cell r="M543" t="str">
            <v/>
          </cell>
          <cell r="N543">
            <v>3741.666666666667</v>
          </cell>
          <cell r="O543">
            <v>4490</v>
          </cell>
          <cell r="P543">
            <v>4000</v>
          </cell>
          <cell r="Q543">
            <v>4800</v>
          </cell>
          <cell r="R543">
            <v>4208.3333333333339</v>
          </cell>
          <cell r="S543">
            <v>5050</v>
          </cell>
        </row>
        <row r="544">
          <cell r="J544" t="str">
            <v>P-BU-MOV/Cm</v>
          </cell>
          <cell r="K544" t="str">
            <v>Кнопка MOVI для LINK PRO/VECTOR/LINK/HI-TEC пластик хром матовый</v>
          </cell>
          <cell r="L544" t="str">
            <v>шт</v>
          </cell>
          <cell r="M544" t="str">
            <v/>
          </cell>
          <cell r="N544">
            <v>3075</v>
          </cell>
          <cell r="O544">
            <v>3690</v>
          </cell>
          <cell r="P544">
            <v>3291.666666666667</v>
          </cell>
          <cell r="Q544">
            <v>3950</v>
          </cell>
          <cell r="R544">
            <v>3458.3333333333335</v>
          </cell>
          <cell r="S544">
            <v>4150</v>
          </cell>
        </row>
        <row r="545">
          <cell r="J545">
            <v>63527</v>
          </cell>
          <cell r="K545" t="str">
            <v>Кнопка MOVI для LINK PRO/VECTOR/LINK/HI-TEC пластик черный матовый</v>
          </cell>
          <cell r="L545" t="str">
            <v>шт</v>
          </cell>
          <cell r="M545">
            <v>0</v>
          </cell>
          <cell r="N545">
            <v>4991.666666666667</v>
          </cell>
          <cell r="O545">
            <v>5990</v>
          </cell>
          <cell r="P545">
            <v>5375</v>
          </cell>
          <cell r="Q545">
            <v>6450</v>
          </cell>
          <cell r="R545">
            <v>5625</v>
          </cell>
          <cell r="S545">
            <v>6750</v>
          </cell>
        </row>
        <row r="546">
          <cell r="J546" t="str">
            <v>P-BU-MOV/Wh</v>
          </cell>
          <cell r="K546" t="str">
            <v>Кнопка MOVI для LINK PRO/VECTOR/LINK/HI-TEC пластик белый</v>
          </cell>
          <cell r="L546" t="str">
            <v>шт</v>
          </cell>
          <cell r="M546" t="str">
            <v/>
          </cell>
          <cell r="N546">
            <v>2491.666666666667</v>
          </cell>
          <cell r="O546">
            <v>2990</v>
          </cell>
          <cell r="P546">
            <v>2666.666666666667</v>
          </cell>
          <cell r="Q546">
            <v>3200</v>
          </cell>
          <cell r="R546">
            <v>2791.666666666667</v>
          </cell>
          <cell r="S546">
            <v>3350</v>
          </cell>
        </row>
        <row r="547">
          <cell r="J547" t="str">
            <v>P-BU-MOV/Whg/Gl</v>
          </cell>
          <cell r="K547" t="str">
            <v>Кнопка MOVI для LINK PRO/VECTOR/LINK/HI-TEC стекло белый</v>
          </cell>
          <cell r="L547" t="str">
            <v>шт</v>
          </cell>
          <cell r="M547" t="str">
            <v/>
          </cell>
          <cell r="N547">
            <v>9991.6666666666679</v>
          </cell>
          <cell r="O547">
            <v>11990</v>
          </cell>
          <cell r="P547">
            <v>10708.333333333334</v>
          </cell>
          <cell r="Q547">
            <v>12850</v>
          </cell>
          <cell r="R547">
            <v>11208.333333333334</v>
          </cell>
          <cell r="S547">
            <v>13450</v>
          </cell>
        </row>
        <row r="548">
          <cell r="J548" t="str">
            <v>P-BU-PIL/Blg/Gl</v>
          </cell>
          <cell r="K548" t="str">
            <v>Кнопка PILOT для LINK PRO/VECTOR/LINK/HI-TEC стекло черный</v>
          </cell>
          <cell r="L548" t="str">
            <v>шт</v>
          </cell>
          <cell r="M548" t="str">
            <v/>
          </cell>
          <cell r="N548">
            <v>7491.666666666667</v>
          </cell>
          <cell r="O548">
            <v>8990</v>
          </cell>
          <cell r="P548">
            <v>8041.666666666667</v>
          </cell>
          <cell r="Q548">
            <v>9650</v>
          </cell>
          <cell r="R548">
            <v>8408.3333333333339</v>
          </cell>
          <cell r="S548">
            <v>10090</v>
          </cell>
        </row>
        <row r="549">
          <cell r="J549" t="str">
            <v>P-BU-PIL/Whg/Gl</v>
          </cell>
          <cell r="K549" t="str">
            <v>Кнопка PILOT для LINK PRO/VECTOR/LINK/HI-TEC стекло белый</v>
          </cell>
          <cell r="L549" t="str">
            <v>шт</v>
          </cell>
          <cell r="M549" t="str">
            <v/>
          </cell>
          <cell r="N549">
            <v>7491.666666666667</v>
          </cell>
          <cell r="O549">
            <v>8990</v>
          </cell>
          <cell r="P549">
            <v>8041.666666666667</v>
          </cell>
          <cell r="Q549">
            <v>9650</v>
          </cell>
          <cell r="R549">
            <v>8408.3333333333339</v>
          </cell>
          <cell r="S549">
            <v>10090</v>
          </cell>
        </row>
        <row r="550">
          <cell r="J550" t="str">
            <v>P-BU-PRE/Cg</v>
          </cell>
          <cell r="K550" t="str">
            <v>Кнопка PRESTO для LINK PRO/VECTOR/LINK/HI-TEC пластик хром глянцевый</v>
          </cell>
          <cell r="L550" t="str">
            <v>шт</v>
          </cell>
          <cell r="M550" t="str">
            <v>Да</v>
          </cell>
          <cell r="N550">
            <v>3741.666666666667</v>
          </cell>
          <cell r="O550">
            <v>4490</v>
          </cell>
          <cell r="P550">
            <v>4000</v>
          </cell>
          <cell r="Q550">
            <v>4800</v>
          </cell>
          <cell r="R550">
            <v>4208.3333333333339</v>
          </cell>
          <cell r="S550">
            <v>5050</v>
          </cell>
        </row>
        <row r="551">
          <cell r="J551" t="str">
            <v>P-BU-PRE/Cm</v>
          </cell>
          <cell r="K551" t="str">
            <v>Кнопка PRESTO для LINK PRO/VECTOR/LINK/HI-TEC пластик хром матовый</v>
          </cell>
          <cell r="L551" t="str">
            <v>шт</v>
          </cell>
          <cell r="M551" t="str">
            <v/>
          </cell>
          <cell r="N551">
            <v>3075</v>
          </cell>
          <cell r="O551">
            <v>3690</v>
          </cell>
          <cell r="P551">
            <v>3291.666666666667</v>
          </cell>
          <cell r="Q551">
            <v>3950</v>
          </cell>
          <cell r="R551">
            <v>3458.3333333333335</v>
          </cell>
          <cell r="S551">
            <v>4150</v>
          </cell>
        </row>
        <row r="552">
          <cell r="J552">
            <v>63528</v>
          </cell>
          <cell r="K552" t="str">
            <v>Кнопка PRESTO для LINK PRO/VECTOR/LINK/HI-TEC пластик черный матовый</v>
          </cell>
          <cell r="L552" t="str">
            <v>шт</v>
          </cell>
          <cell r="M552">
            <v>0</v>
          </cell>
          <cell r="N552">
            <v>5575</v>
          </cell>
          <cell r="O552">
            <v>6690</v>
          </cell>
          <cell r="P552">
            <v>5991.666666666667</v>
          </cell>
          <cell r="Q552">
            <v>7190</v>
          </cell>
          <cell r="R552">
            <v>6241.666666666667</v>
          </cell>
          <cell r="S552">
            <v>7490</v>
          </cell>
        </row>
        <row r="553">
          <cell r="J553" t="str">
            <v>P-BU-PRE/Wh</v>
          </cell>
          <cell r="K553" t="str">
            <v>Кнопка PRESTO для LINK PRO/VECTOR/LINK/HI-TEC пластик белый</v>
          </cell>
          <cell r="L553" t="str">
            <v>шт</v>
          </cell>
          <cell r="M553" t="str">
            <v/>
          </cell>
          <cell r="N553">
            <v>2491.666666666667</v>
          </cell>
          <cell r="O553">
            <v>2990</v>
          </cell>
          <cell r="P553">
            <v>2666.666666666667</v>
          </cell>
          <cell r="Q553">
            <v>3200</v>
          </cell>
          <cell r="R553">
            <v>2791.666666666667</v>
          </cell>
          <cell r="S553">
            <v>3350</v>
          </cell>
        </row>
        <row r="554">
          <cell r="J554" t="str">
            <v>P-BU-STE/Blg/Gl</v>
          </cell>
          <cell r="K554" t="str">
            <v>Кнопка STERO для LINK PRO/VECTOR/LINK/HI-TEC стекло черный</v>
          </cell>
          <cell r="L554" t="str">
            <v>шт</v>
          </cell>
          <cell r="M554">
            <v>0</v>
          </cell>
          <cell r="N554">
            <v>7491.666666666667</v>
          </cell>
          <cell r="O554">
            <v>8990</v>
          </cell>
          <cell r="P554">
            <v>8041.666666666667</v>
          </cell>
          <cell r="Q554">
            <v>9650</v>
          </cell>
          <cell r="R554">
            <v>8408.3333333333339</v>
          </cell>
          <cell r="S554">
            <v>10090</v>
          </cell>
        </row>
        <row r="555">
          <cell r="J555" t="str">
            <v>P-BU-STE/Whg/Gl</v>
          </cell>
          <cell r="K555" t="str">
            <v>Кнопка STERO для LINK PRO/VECTOR/LINK/HI-TEC стекло белый</v>
          </cell>
          <cell r="L555" t="str">
            <v>шт</v>
          </cell>
          <cell r="M555">
            <v>0</v>
          </cell>
          <cell r="N555">
            <v>7491.666666666667</v>
          </cell>
          <cell r="O555">
            <v>8990</v>
          </cell>
          <cell r="P555">
            <v>8041.666666666667</v>
          </cell>
          <cell r="Q555">
            <v>9650</v>
          </cell>
          <cell r="R555">
            <v>8408.3333333333339</v>
          </cell>
          <cell r="S555">
            <v>10090</v>
          </cell>
        </row>
        <row r="556">
          <cell r="J556" t="str">
            <v>P-BU-TOR/Cm/St</v>
          </cell>
          <cell r="K556" t="str">
            <v>Кнопка TORRO для LINK PRO/VECTOR/LINK/HI-TEC сталь хром матовый</v>
          </cell>
          <cell r="L556" t="str">
            <v>шт</v>
          </cell>
          <cell r="M556" t="str">
            <v/>
          </cell>
          <cell r="N556">
            <v>19991.666666666668</v>
          </cell>
          <cell r="O556">
            <v>23990</v>
          </cell>
          <cell r="P556">
            <v>21408.333333333336</v>
          </cell>
          <cell r="Q556">
            <v>25690</v>
          </cell>
          <cell r="R556">
            <v>22408.333333333336</v>
          </cell>
          <cell r="S556">
            <v>26890</v>
          </cell>
        </row>
        <row r="557">
          <cell r="J557">
            <v>63523</v>
          </cell>
          <cell r="K557" t="str">
            <v>Кнопка TWINS для LINK PRO/VECTOR/LINK/HI-TEC пластик хром глянцевый</v>
          </cell>
          <cell r="L557" t="str">
            <v>шт</v>
          </cell>
          <cell r="M557">
            <v>0</v>
          </cell>
          <cell r="N557">
            <v>3741.666666666667</v>
          </cell>
          <cell r="O557">
            <v>4490</v>
          </cell>
          <cell r="P557">
            <v>4000</v>
          </cell>
          <cell r="Q557">
            <v>4800</v>
          </cell>
          <cell r="R557">
            <v>4208.3333333333339</v>
          </cell>
          <cell r="S557">
            <v>5050</v>
          </cell>
        </row>
        <row r="558">
          <cell r="J558">
            <v>63524</v>
          </cell>
          <cell r="K558" t="str">
            <v>Кнопка TWINS для LINK PRO/VECTOR/LINK/HI-TEC пластик золотой матовый</v>
          </cell>
          <cell r="L558" t="str">
            <v>шт</v>
          </cell>
          <cell r="M558">
            <v>0</v>
          </cell>
          <cell r="N558">
            <v>4491.666666666667</v>
          </cell>
          <cell r="O558">
            <v>5390</v>
          </cell>
          <cell r="P558">
            <v>4825</v>
          </cell>
          <cell r="Q558">
            <v>5790</v>
          </cell>
          <cell r="R558">
            <v>5041.666666666667</v>
          </cell>
          <cell r="S558">
            <v>6050</v>
          </cell>
        </row>
        <row r="559">
          <cell r="J559">
            <v>63535</v>
          </cell>
          <cell r="K559" t="str">
            <v>Кнопка TWINS для LINK PRO/VECTOR/LINK/HI-TEC пластик белый матовый с рамкой</v>
          </cell>
          <cell r="L559" t="str">
            <v>шт</v>
          </cell>
          <cell r="M559">
            <v>0</v>
          </cell>
          <cell r="N559">
            <v>3075</v>
          </cell>
          <cell r="O559">
            <v>3690</v>
          </cell>
          <cell r="P559">
            <v>3291.666666666667</v>
          </cell>
          <cell r="Q559">
            <v>3950</v>
          </cell>
          <cell r="R559">
            <v>3458.3333333333335</v>
          </cell>
          <cell r="S559">
            <v>4150</v>
          </cell>
        </row>
        <row r="560">
          <cell r="J560">
            <v>63534</v>
          </cell>
          <cell r="K560" t="str">
            <v>Кнопка TWINS для LINK PRO/VECTOR/LINK/HI-TEC пластик черный матовый с рамкой</v>
          </cell>
          <cell r="L560" t="str">
            <v>шт</v>
          </cell>
          <cell r="M560">
            <v>0</v>
          </cell>
          <cell r="N560">
            <v>4491.666666666667</v>
          </cell>
          <cell r="O560">
            <v>5390</v>
          </cell>
          <cell r="P560">
            <v>4825</v>
          </cell>
          <cell r="Q560">
            <v>5790</v>
          </cell>
          <cell r="R560">
            <v>5041.666666666667</v>
          </cell>
          <cell r="S560">
            <v>6050</v>
          </cell>
        </row>
        <row r="561">
          <cell r="J561" t="str">
            <v>S-IN-MZ-VECTOR</v>
          </cell>
          <cell r="K561" t="str">
            <v>Инсталляция VECTOR 40 для унитаза механическая</v>
          </cell>
          <cell r="L561" t="str">
            <v>шт</v>
          </cell>
          <cell r="M561" t="str">
            <v>Да</v>
          </cell>
          <cell r="N561">
            <v>11658.333333333334</v>
          </cell>
          <cell r="O561">
            <v>13990</v>
          </cell>
          <cell r="P561">
            <v>12491.666666666668</v>
          </cell>
          <cell r="Q561">
            <v>14990</v>
          </cell>
          <cell r="R561">
            <v>13075</v>
          </cell>
          <cell r="S561">
            <v>15690</v>
          </cell>
        </row>
        <row r="562">
          <cell r="J562">
            <v>0</v>
          </cell>
          <cell r="K562">
            <v>0</v>
          </cell>
          <cell r="L562">
            <v>0</v>
          </cell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</row>
        <row r="563">
          <cell r="J563">
            <v>0</v>
          </cell>
          <cell r="K563">
            <v>0</v>
          </cell>
          <cell r="L563">
            <v>0</v>
          </cell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</row>
        <row r="564">
          <cell r="J564">
            <v>63352</v>
          </cell>
          <cell r="K564" t="str">
            <v>Ванна прямоугольная VIRGO 150x75</v>
          </cell>
          <cell r="L564" t="str">
            <v>шт</v>
          </cell>
          <cell r="M564" t="str">
            <v>Да</v>
          </cell>
          <cell r="N564">
            <v>16908.333333333336</v>
          </cell>
          <cell r="O564">
            <v>20290</v>
          </cell>
          <cell r="P564">
            <v>18125</v>
          </cell>
          <cell r="Q564">
            <v>21750</v>
          </cell>
          <cell r="R564">
            <v>18958.333333333336</v>
          </cell>
          <cell r="S564">
            <v>22750</v>
          </cell>
        </row>
        <row r="565">
          <cell r="J565">
            <v>63353</v>
          </cell>
          <cell r="K565" t="str">
            <v>Ванна прямоугольная VIRGO 170x75</v>
          </cell>
          <cell r="L565" t="str">
            <v>шт</v>
          </cell>
          <cell r="M565" t="str">
            <v>Да</v>
          </cell>
          <cell r="N565">
            <v>18408.333333333336</v>
          </cell>
          <cell r="O565">
            <v>22090</v>
          </cell>
          <cell r="P565">
            <v>19708.333333333336</v>
          </cell>
          <cell r="Q565">
            <v>23650</v>
          </cell>
          <cell r="R565">
            <v>20625</v>
          </cell>
          <cell r="S565">
            <v>24750</v>
          </cell>
        </row>
        <row r="566">
          <cell r="J566" t="str">
            <v>P-WP-VIRGO*180NL</v>
          </cell>
          <cell r="K566" t="str">
            <v>Ванна прямоугольная VIRGO 180x80 белый</v>
          </cell>
          <cell r="L566" t="str">
            <v>шт</v>
          </cell>
          <cell r="M566" t="str">
            <v>Да</v>
          </cell>
          <cell r="N566">
            <v>19908.333333333336</v>
          </cell>
          <cell r="O566">
            <v>23890</v>
          </cell>
          <cell r="P566">
            <v>21325</v>
          </cell>
          <cell r="Q566">
            <v>25590</v>
          </cell>
          <cell r="R566">
            <v>22325</v>
          </cell>
          <cell r="S566">
            <v>26790</v>
          </cell>
        </row>
        <row r="567">
          <cell r="J567">
            <v>63366</v>
          </cell>
          <cell r="K567" t="str">
            <v>Панель для ванны фронтальная VIRGO 150</v>
          </cell>
          <cell r="L567" t="str">
            <v>шт</v>
          </cell>
          <cell r="M567" t="str">
            <v>Да</v>
          </cell>
          <cell r="N567">
            <v>5325</v>
          </cell>
          <cell r="O567">
            <v>6390</v>
          </cell>
          <cell r="P567">
            <v>5708.3333333333339</v>
          </cell>
          <cell r="Q567">
            <v>6850</v>
          </cell>
          <cell r="R567">
            <v>5991.666666666667</v>
          </cell>
          <cell r="S567">
            <v>7190</v>
          </cell>
        </row>
        <row r="568">
          <cell r="J568">
            <v>63367</v>
          </cell>
          <cell r="K568" t="str">
            <v>Панель для ванны фронтальная VIRGO 170</v>
          </cell>
          <cell r="L568" t="str">
            <v>шт</v>
          </cell>
          <cell r="M568" t="str">
            <v>Да</v>
          </cell>
          <cell r="N568">
            <v>5741.666666666667</v>
          </cell>
          <cell r="O568">
            <v>6890</v>
          </cell>
          <cell r="P568">
            <v>6158.3333333333339</v>
          </cell>
          <cell r="Q568">
            <v>7390</v>
          </cell>
          <cell r="R568">
            <v>6458.3333333333339</v>
          </cell>
          <cell r="S568">
            <v>7750</v>
          </cell>
        </row>
        <row r="569">
          <cell r="J569" t="str">
            <v>P-PA-VIRGO*180</v>
          </cell>
          <cell r="K569" t="str">
            <v>Панель для ванны фронтальная VIRGO 180 белый</v>
          </cell>
          <cell r="L569" t="str">
            <v>шт</v>
          </cell>
          <cell r="M569" t="str">
            <v>Да</v>
          </cell>
          <cell r="N569">
            <v>6908.3333333333339</v>
          </cell>
          <cell r="O569">
            <v>8290</v>
          </cell>
          <cell r="P569">
            <v>7408.3333333333339</v>
          </cell>
          <cell r="Q569">
            <v>8890</v>
          </cell>
          <cell r="R569">
            <v>7741.666666666667</v>
          </cell>
          <cell r="S569">
            <v>9290</v>
          </cell>
        </row>
        <row r="570">
          <cell r="J570">
            <v>63522</v>
          </cell>
          <cell r="K570" t="str">
            <v>Панель для ванны боковая VIRGO 75</v>
          </cell>
          <cell r="L570" t="str">
            <v>шт</v>
          </cell>
          <cell r="M570">
            <v>0</v>
          </cell>
          <cell r="N570">
            <v>4541.666666666667</v>
          </cell>
          <cell r="O570">
            <v>5450</v>
          </cell>
          <cell r="P570">
            <v>4875</v>
          </cell>
          <cell r="Q570">
            <v>5850</v>
          </cell>
          <cell r="R570">
            <v>5083.3333333333339</v>
          </cell>
          <cell r="S570">
            <v>6100</v>
          </cell>
        </row>
        <row r="571">
          <cell r="J571" t="str">
            <v>P-PB-VIRGO*80</v>
          </cell>
          <cell r="K571" t="str">
            <v>Панель для ванны боковая VIRGO 80 белый</v>
          </cell>
          <cell r="L571" t="str">
            <v>шт</v>
          </cell>
          <cell r="M571" t="str">
            <v>Да</v>
          </cell>
          <cell r="N571">
            <v>5241.666666666667</v>
          </cell>
          <cell r="O571">
            <v>6290</v>
          </cell>
          <cell r="P571">
            <v>5625</v>
          </cell>
          <cell r="Q571">
            <v>6750</v>
          </cell>
          <cell r="R571">
            <v>5875</v>
          </cell>
          <cell r="S571">
            <v>7050</v>
          </cell>
        </row>
        <row r="572">
          <cell r="J572" t="str">
            <v>K-RW-VIRGO*150n</v>
          </cell>
          <cell r="K572" t="str">
            <v>Рама для ванны VIRGO 150</v>
          </cell>
          <cell r="L572" t="str">
            <v>шт</v>
          </cell>
          <cell r="M572" t="str">
            <v>Да</v>
          </cell>
          <cell r="N572">
            <v>3825</v>
          </cell>
          <cell r="O572">
            <v>4590</v>
          </cell>
          <cell r="P572">
            <v>4125</v>
          </cell>
          <cell r="Q572">
            <v>4950</v>
          </cell>
          <cell r="R572">
            <v>4291.666666666667</v>
          </cell>
          <cell r="S572">
            <v>5150</v>
          </cell>
        </row>
        <row r="573">
          <cell r="J573" t="str">
            <v>K-RW-VIRGO*170n</v>
          </cell>
          <cell r="K573" t="str">
            <v>Рама для ванны VIRGO 170</v>
          </cell>
          <cell r="L573" t="str">
            <v>шт</v>
          </cell>
          <cell r="M573" t="str">
            <v>Да</v>
          </cell>
          <cell r="N573">
            <v>4491.666666666667</v>
          </cell>
          <cell r="O573">
            <v>5390</v>
          </cell>
          <cell r="P573">
            <v>4825</v>
          </cell>
          <cell r="Q573">
            <v>5790</v>
          </cell>
          <cell r="R573">
            <v>5041.666666666667</v>
          </cell>
          <cell r="S573">
            <v>6050</v>
          </cell>
        </row>
        <row r="574">
          <cell r="J574" t="str">
            <v>K-RW-VIRGO*180n</v>
          </cell>
          <cell r="K574" t="str">
            <v>Рама для ванны VIRGO 180</v>
          </cell>
          <cell r="L574" t="str">
            <v>шт</v>
          </cell>
          <cell r="M574" t="str">
            <v>Да</v>
          </cell>
          <cell r="N574">
            <v>4825</v>
          </cell>
          <cell r="O574">
            <v>5790</v>
          </cell>
          <cell r="P574">
            <v>5158.3333333333339</v>
          </cell>
          <cell r="Q574">
            <v>6190</v>
          </cell>
          <cell r="R574">
            <v>5408.3333333333339</v>
          </cell>
          <cell r="S574">
            <v>6490</v>
          </cell>
        </row>
        <row r="575">
          <cell r="J575">
            <v>63087</v>
          </cell>
          <cell r="K575" t="str">
            <v>Сифон для ванны VIRGO клик-клак</v>
          </cell>
          <cell r="L575" t="str">
            <v>шт</v>
          </cell>
          <cell r="M575">
            <v>0</v>
          </cell>
          <cell r="N575">
            <v>2741.666666666667</v>
          </cell>
          <cell r="O575">
            <v>3290</v>
          </cell>
          <cell r="P575">
            <v>2958.3333333333335</v>
          </cell>
          <cell r="Q575">
            <v>3550</v>
          </cell>
          <cell r="R575">
            <v>3075</v>
          </cell>
          <cell r="S575">
            <v>3690</v>
          </cell>
        </row>
        <row r="576">
          <cell r="J576">
            <v>63086</v>
          </cell>
          <cell r="K576" t="str">
            <v>Сифон для ванны LORENA полуавтомат</v>
          </cell>
          <cell r="L576" t="str">
            <v>шт</v>
          </cell>
          <cell r="M576">
            <v>0</v>
          </cell>
          <cell r="N576">
            <v>2408.3333333333335</v>
          </cell>
          <cell r="O576">
            <v>2890</v>
          </cell>
          <cell r="P576">
            <v>2575</v>
          </cell>
          <cell r="Q576">
            <v>3090</v>
          </cell>
          <cell r="R576">
            <v>2708.3333333333335</v>
          </cell>
          <cell r="S576">
            <v>3250</v>
          </cell>
        </row>
        <row r="577">
          <cell r="J577" t="str">
            <v>ZP-SEPW1000004</v>
          </cell>
          <cell r="K577" t="str">
            <v>Ножки для ванн тип 04</v>
          </cell>
          <cell r="L577" t="str">
            <v>комп</v>
          </cell>
          <cell r="M577" t="str">
            <v>Да</v>
          </cell>
          <cell r="N577">
            <v>1241.6666666666667</v>
          </cell>
          <cell r="O577">
            <v>1490</v>
          </cell>
          <cell r="P577">
            <v>1325</v>
          </cell>
          <cell r="Q577">
            <v>1590</v>
          </cell>
          <cell r="R577">
            <v>1391.6666666666667</v>
          </cell>
          <cell r="S577">
            <v>1670</v>
          </cell>
        </row>
        <row r="578">
          <cell r="J578" t="str">
            <v>ZP-SEPW1000001</v>
          </cell>
          <cell r="K578" t="str">
            <v>Ножки для ванн тип 01</v>
          </cell>
          <cell r="L578" t="str">
            <v>комп</v>
          </cell>
          <cell r="M578" t="str">
            <v>Да</v>
          </cell>
          <cell r="N578">
            <v>1241.6666666666667</v>
          </cell>
          <cell r="O578">
            <v>1490</v>
          </cell>
          <cell r="P578">
            <v>1325</v>
          </cell>
          <cell r="Q578">
            <v>1590</v>
          </cell>
          <cell r="R578">
            <v>1391.6666666666667</v>
          </cell>
          <cell r="S578">
            <v>1670</v>
          </cell>
        </row>
        <row r="579">
          <cell r="J579" t="str">
            <v>ZP-SEPW1000006</v>
          </cell>
          <cell r="K579" t="str">
            <v>Ножки для ванн тип 06</v>
          </cell>
          <cell r="L579" t="str">
            <v>комп</v>
          </cell>
          <cell r="M579" t="str">
            <v>Да</v>
          </cell>
          <cell r="N579">
            <v>2075</v>
          </cell>
          <cell r="O579">
            <v>2490</v>
          </cell>
          <cell r="P579">
            <v>2216.666666666667</v>
          </cell>
          <cell r="Q579">
            <v>2660</v>
          </cell>
          <cell r="R579">
            <v>2325</v>
          </cell>
          <cell r="S579">
            <v>2790</v>
          </cell>
        </row>
        <row r="581">
          <cell r="J581">
            <v>0</v>
          </cell>
          <cell r="K581">
            <v>0</v>
          </cell>
          <cell r="L581">
            <v>0</v>
          </cell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</row>
        <row r="582">
          <cell r="J582">
            <v>63355</v>
          </cell>
          <cell r="K582" t="str">
            <v>Ванна прямоугольная ZEN 170x85</v>
          </cell>
          <cell r="L582" t="str">
            <v>шт</v>
          </cell>
          <cell r="M582" t="str">
            <v>Да</v>
          </cell>
          <cell r="N582">
            <v>21241.666666666668</v>
          </cell>
          <cell r="O582">
            <v>25490</v>
          </cell>
          <cell r="P582">
            <v>22741.666666666668</v>
          </cell>
          <cell r="Q582">
            <v>27290</v>
          </cell>
          <cell r="R582">
            <v>23791.666666666668</v>
          </cell>
          <cell r="S582">
            <v>28550</v>
          </cell>
        </row>
        <row r="583">
          <cell r="J583" t="str">
            <v>P-WP-ZEN*180NL</v>
          </cell>
          <cell r="K583" t="str">
            <v>Ванна прямоугольная ZEN 180x85 белый</v>
          </cell>
          <cell r="L583" t="str">
            <v>шт</v>
          </cell>
          <cell r="M583" t="str">
            <v>Да</v>
          </cell>
          <cell r="N583">
            <v>21825</v>
          </cell>
          <cell r="O583">
            <v>26190</v>
          </cell>
          <cell r="P583">
            <v>23375</v>
          </cell>
          <cell r="Q583">
            <v>28050</v>
          </cell>
          <cell r="R583">
            <v>24458.333333333336</v>
          </cell>
          <cell r="S583">
            <v>29350</v>
          </cell>
        </row>
        <row r="584">
          <cell r="J584">
            <v>63367</v>
          </cell>
          <cell r="K584" t="str">
            <v>Панель для ванны фронтальная VIRGO 170</v>
          </cell>
          <cell r="L584" t="str">
            <v>шт</v>
          </cell>
          <cell r="M584" t="str">
            <v>Да</v>
          </cell>
          <cell r="N584">
            <v>5741.666666666667</v>
          </cell>
          <cell r="O584">
            <v>6890</v>
          </cell>
          <cell r="P584">
            <v>6158.3333333333339</v>
          </cell>
          <cell r="Q584">
            <v>7390</v>
          </cell>
          <cell r="R584">
            <v>6458.3333333333339</v>
          </cell>
          <cell r="S584">
            <v>7750</v>
          </cell>
        </row>
        <row r="585">
          <cell r="J585" t="str">
            <v>P-PA-VIRGO*180</v>
          </cell>
          <cell r="K585" t="str">
            <v>Панель для ванны фронтальная VIRGO 180 белый</v>
          </cell>
          <cell r="L585" t="str">
            <v>шт</v>
          </cell>
          <cell r="M585" t="str">
            <v>Да</v>
          </cell>
          <cell r="N585">
            <v>6908.3333333333339</v>
          </cell>
          <cell r="O585">
            <v>8290</v>
          </cell>
          <cell r="P585">
            <v>7408.3333333333339</v>
          </cell>
          <cell r="Q585">
            <v>8890</v>
          </cell>
          <cell r="R585">
            <v>7741.666666666667</v>
          </cell>
          <cell r="S585">
            <v>9290</v>
          </cell>
        </row>
        <row r="586">
          <cell r="J586" t="str">
            <v>P-PB-ZEN*85</v>
          </cell>
          <cell r="K586" t="str">
            <v>Панель для ванны боковая ZEN 85 белый</v>
          </cell>
          <cell r="L586" t="str">
            <v>шт</v>
          </cell>
          <cell r="M586" t="str">
            <v>Да</v>
          </cell>
          <cell r="N586">
            <v>5241.666666666667</v>
          </cell>
          <cell r="O586">
            <v>6290</v>
          </cell>
          <cell r="P586">
            <v>5625</v>
          </cell>
          <cell r="Q586">
            <v>6750</v>
          </cell>
          <cell r="R586">
            <v>5875</v>
          </cell>
          <cell r="S586">
            <v>7050</v>
          </cell>
        </row>
        <row r="587">
          <cell r="J587" t="str">
            <v>K-RW-ZEN*170n</v>
          </cell>
          <cell r="K587" t="str">
            <v>Рама для ванны ZEN 170</v>
          </cell>
          <cell r="L587" t="str">
            <v>шт</v>
          </cell>
          <cell r="M587" t="str">
            <v>Да</v>
          </cell>
          <cell r="N587">
            <v>4825</v>
          </cell>
          <cell r="O587">
            <v>5790</v>
          </cell>
          <cell r="P587">
            <v>5158.3333333333339</v>
          </cell>
          <cell r="Q587">
            <v>6190</v>
          </cell>
          <cell r="R587">
            <v>5408.3333333333339</v>
          </cell>
          <cell r="S587">
            <v>6490</v>
          </cell>
        </row>
        <row r="588">
          <cell r="J588" t="str">
            <v>K-RW-ZEN*180n</v>
          </cell>
          <cell r="K588" t="str">
            <v>Рама для ванны ZEN 180</v>
          </cell>
          <cell r="L588" t="str">
            <v>шт</v>
          </cell>
          <cell r="M588" t="str">
            <v>Да</v>
          </cell>
          <cell r="N588">
            <v>4991.666666666667</v>
          </cell>
          <cell r="O588">
            <v>5990</v>
          </cell>
          <cell r="P588">
            <v>5375</v>
          </cell>
          <cell r="Q588">
            <v>6450</v>
          </cell>
          <cell r="R588">
            <v>5625</v>
          </cell>
          <cell r="S588">
            <v>6750</v>
          </cell>
        </row>
        <row r="589">
          <cell r="J589">
            <v>63087</v>
          </cell>
          <cell r="K589" t="str">
            <v>Сифон для ванны VIRGO клик-клак</v>
          </cell>
          <cell r="L589" t="str">
            <v>шт</v>
          </cell>
          <cell r="M589">
            <v>0</v>
          </cell>
          <cell r="N589">
            <v>2741.666666666667</v>
          </cell>
          <cell r="O589">
            <v>3290</v>
          </cell>
          <cell r="P589">
            <v>2958.3333333333335</v>
          </cell>
          <cell r="Q589">
            <v>3550</v>
          </cell>
          <cell r="R589">
            <v>3075</v>
          </cell>
          <cell r="S589">
            <v>3690</v>
          </cell>
        </row>
        <row r="590">
          <cell r="J590">
            <v>63086</v>
          </cell>
          <cell r="K590" t="str">
            <v>Сифон для ванны LORENA полуавтомат</v>
          </cell>
          <cell r="L590" t="str">
            <v>шт</v>
          </cell>
          <cell r="M590">
            <v>0</v>
          </cell>
          <cell r="N590">
            <v>2408.3333333333335</v>
          </cell>
          <cell r="O590">
            <v>2890</v>
          </cell>
          <cell r="P590">
            <v>2575</v>
          </cell>
          <cell r="Q590">
            <v>3090</v>
          </cell>
          <cell r="R590">
            <v>2708.3333333333335</v>
          </cell>
          <cell r="S590">
            <v>3250</v>
          </cell>
        </row>
        <row r="591">
          <cell r="J591" t="str">
            <v>ZP-SEPW1000001</v>
          </cell>
          <cell r="K591" t="str">
            <v>Ножки для ванн тип 01</v>
          </cell>
          <cell r="L591" t="str">
            <v>комп</v>
          </cell>
          <cell r="M591" t="str">
            <v>Да</v>
          </cell>
          <cell r="N591">
            <v>1241.6666666666667</v>
          </cell>
          <cell r="O591">
            <v>1490</v>
          </cell>
          <cell r="P591">
            <v>1325</v>
          </cell>
          <cell r="Q591">
            <v>1590</v>
          </cell>
          <cell r="R591">
            <v>1391.6666666666667</v>
          </cell>
          <cell r="S591">
            <v>1670</v>
          </cell>
        </row>
        <row r="592">
          <cell r="J592">
            <v>0</v>
          </cell>
          <cell r="K592">
            <v>0</v>
          </cell>
          <cell r="L592">
            <v>0</v>
          </cell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</row>
        <row r="593">
          <cell r="J593">
            <v>0</v>
          </cell>
          <cell r="K593">
            <v>0</v>
          </cell>
          <cell r="L593">
            <v>0</v>
          </cell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</row>
        <row r="594">
          <cell r="J594" t="str">
            <v>ZP-1363-799-160</v>
          </cell>
          <cell r="K594" t="str">
            <v>Круглая губчатая прокладка</v>
          </cell>
          <cell r="L594" t="str">
            <v>шт</v>
          </cell>
          <cell r="M594" t="str">
            <v/>
          </cell>
          <cell r="N594">
            <v>333.33333333333337</v>
          </cell>
          <cell r="O594">
            <v>400</v>
          </cell>
          <cell r="P594">
            <v>358.33333333333337</v>
          </cell>
          <cell r="Q594">
            <v>430</v>
          </cell>
          <cell r="R594">
            <v>375</v>
          </cell>
          <cell r="S594">
            <v>450</v>
          </cell>
        </row>
        <row r="595">
          <cell r="J595" t="str">
            <v>ZP-2842-300-040</v>
          </cell>
          <cell r="K595" t="str">
            <v>Ластик для чистки сантехнических изделий</v>
          </cell>
          <cell r="L595" t="str">
            <v>шт</v>
          </cell>
          <cell r="M595" t="str">
            <v/>
          </cell>
          <cell r="N595">
            <v>1000</v>
          </cell>
          <cell r="O595">
            <v>1200</v>
          </cell>
          <cell r="P595">
            <v>1075</v>
          </cell>
          <cell r="Q595">
            <v>1290</v>
          </cell>
          <cell r="R595">
            <v>1125</v>
          </cell>
          <cell r="S595">
            <v>1350</v>
          </cell>
        </row>
        <row r="596">
          <cell r="J596" t="str">
            <v>ZP-0619-100-100</v>
          </cell>
          <cell r="K596" t="str">
            <v>Комплект крепежа для раковины к стене 8x100</v>
          </cell>
          <cell r="L596" t="str">
            <v>шт</v>
          </cell>
          <cell r="M596" t="str">
            <v/>
          </cell>
          <cell r="N596">
            <v>166.66666666666669</v>
          </cell>
          <cell r="O596">
            <v>200</v>
          </cell>
          <cell r="P596">
            <v>175</v>
          </cell>
          <cell r="Q596">
            <v>210</v>
          </cell>
          <cell r="R596">
            <v>183.33333333333334</v>
          </cell>
          <cell r="S596">
            <v>220</v>
          </cell>
        </row>
        <row r="597">
          <cell r="J597" t="str">
            <v>S-ZP-КК-MK</v>
          </cell>
          <cell r="K597" t="str">
            <v>Комплект крепежа для унитаза к полу</v>
          </cell>
          <cell r="L597" t="str">
            <v>комп</v>
          </cell>
          <cell r="M597" t="str">
            <v/>
          </cell>
          <cell r="N597">
            <v>166.66666666666669</v>
          </cell>
          <cell r="O597">
            <v>200</v>
          </cell>
          <cell r="P597">
            <v>175</v>
          </cell>
          <cell r="Q597">
            <v>210</v>
          </cell>
          <cell r="R597">
            <v>183.33333333333334</v>
          </cell>
          <cell r="S597">
            <v>220</v>
          </cell>
        </row>
        <row r="598">
          <cell r="J598" t="str">
            <v>ZP-0619-100-105</v>
          </cell>
          <cell r="K598" t="str">
            <v>Комплект крепежа для унитаза к полу</v>
          </cell>
          <cell r="L598" t="str">
            <v>шт</v>
          </cell>
          <cell r="M598" t="str">
            <v/>
          </cell>
          <cell r="N598">
            <v>166.66666666666669</v>
          </cell>
          <cell r="O598">
            <v>200</v>
          </cell>
          <cell r="P598">
            <v>175</v>
          </cell>
          <cell r="Q598">
            <v>210</v>
          </cell>
          <cell r="R598">
            <v>183.33333333333334</v>
          </cell>
          <cell r="S598">
            <v>220</v>
          </cell>
        </row>
        <row r="599">
          <cell r="J599" t="str">
            <v>ZP-1369-120-220</v>
          </cell>
          <cell r="K599" t="str">
            <v>Уплотнительная прокладка Kaskada</v>
          </cell>
          <cell r="L599" t="str">
            <v>шт</v>
          </cell>
          <cell r="M599" t="str">
            <v/>
          </cell>
          <cell r="N599">
            <v>333.33333333333337</v>
          </cell>
          <cell r="O599">
            <v>400</v>
          </cell>
          <cell r="P599">
            <v>358.33333333333337</v>
          </cell>
          <cell r="Q599">
            <v>430</v>
          </cell>
          <cell r="R599">
            <v>375</v>
          </cell>
          <cell r="S599">
            <v>450</v>
          </cell>
        </row>
        <row r="600">
          <cell r="J600" t="str">
            <v>P-ZP-ZPT-034</v>
          </cell>
          <cell r="K600" t="str">
            <v>Монтажный комплект для подвесного унитаза DECO/SYMFONIA</v>
          </cell>
          <cell r="L600" t="str">
            <v>шт</v>
          </cell>
          <cell r="M600" t="str">
            <v/>
          </cell>
          <cell r="N600">
            <v>908.33333333333337</v>
          </cell>
          <cell r="O600">
            <v>1090</v>
          </cell>
          <cell r="P600">
            <v>975</v>
          </cell>
          <cell r="Q600">
            <v>1170</v>
          </cell>
          <cell r="R600">
            <v>1016.6666666666667</v>
          </cell>
          <cell r="S600">
            <v>1220</v>
          </cell>
        </row>
        <row r="601">
          <cell r="J601" t="str">
            <v>ZP-1363-800-029</v>
          </cell>
          <cell r="K601" t="str">
            <v>Комплект болтов для установки бачка 80мм</v>
          </cell>
          <cell r="L601" t="str">
            <v>комп</v>
          </cell>
          <cell r="M601" t="str">
            <v/>
          </cell>
          <cell r="N601">
            <v>416.66666666666669</v>
          </cell>
          <cell r="O601">
            <v>500</v>
          </cell>
          <cell r="P601">
            <v>450</v>
          </cell>
          <cell r="Q601">
            <v>540</v>
          </cell>
          <cell r="R601">
            <v>466.66666666666669</v>
          </cell>
          <cell r="S601">
            <v>560</v>
          </cell>
        </row>
        <row r="602">
          <cell r="J602" t="str">
            <v>ZP-1363-800-030</v>
          </cell>
          <cell r="K602" t="str">
            <v>Комплект болтов для установки бачка 105мм</v>
          </cell>
          <cell r="L602" t="str">
            <v>комп</v>
          </cell>
          <cell r="M602" t="str">
            <v/>
          </cell>
          <cell r="N602">
            <v>416.66666666666669</v>
          </cell>
          <cell r="O602">
            <v>500</v>
          </cell>
          <cell r="P602">
            <v>450</v>
          </cell>
          <cell r="Q602">
            <v>540</v>
          </cell>
          <cell r="R602">
            <v>466.66666666666669</v>
          </cell>
          <cell r="S602">
            <v>560</v>
          </cell>
        </row>
        <row r="603">
          <cell r="J603" t="str">
            <v>ZP-1363-800-021</v>
          </cell>
          <cell r="K603" t="str">
            <v>Наполняющий клапан нижней подводки (нижний)</v>
          </cell>
          <cell r="L603" t="str">
            <v>шт</v>
          </cell>
          <cell r="M603" t="str">
            <v/>
          </cell>
          <cell r="N603">
            <v>458.33333333333337</v>
          </cell>
          <cell r="O603">
            <v>550</v>
          </cell>
          <cell r="P603">
            <v>491.66666666666669</v>
          </cell>
          <cell r="Q603">
            <v>590</v>
          </cell>
          <cell r="R603">
            <v>516.66666666666674</v>
          </cell>
          <cell r="S603">
            <v>620</v>
          </cell>
        </row>
        <row r="604">
          <cell r="J604" t="str">
            <v>ZP-1363-800-006</v>
          </cell>
          <cell r="K604" t="str">
            <v>Сливной клапан СТОП</v>
          </cell>
          <cell r="L604" t="str">
            <v>шт</v>
          </cell>
          <cell r="M604" t="str">
            <v/>
          </cell>
          <cell r="N604">
            <v>583.33333333333337</v>
          </cell>
          <cell r="O604">
            <v>700</v>
          </cell>
          <cell r="P604">
            <v>625</v>
          </cell>
          <cell r="Q604">
            <v>750</v>
          </cell>
          <cell r="R604">
            <v>658.33333333333337</v>
          </cell>
          <cell r="S604">
            <v>790</v>
          </cell>
        </row>
        <row r="605">
          <cell r="J605" t="str">
            <v>ZP-1363-800-010</v>
          </cell>
          <cell r="K605" t="str">
            <v>Комплект пластиковых болтов для крышки дюропласт</v>
          </cell>
          <cell r="L605" t="str">
            <v>комп</v>
          </cell>
          <cell r="M605" t="str">
            <v/>
          </cell>
          <cell r="N605">
            <v>291.66666666666669</v>
          </cell>
          <cell r="O605">
            <v>350</v>
          </cell>
          <cell r="P605">
            <v>308.33333333333337</v>
          </cell>
          <cell r="Q605">
            <v>370</v>
          </cell>
          <cell r="R605">
            <v>325</v>
          </cell>
          <cell r="S605">
            <v>390</v>
          </cell>
        </row>
        <row r="606">
          <cell r="J606" t="str">
            <v>ZP-1363-800-008</v>
          </cell>
          <cell r="K606" t="str">
            <v>Комплект болтов для крышки PRESIDENT п/п</v>
          </cell>
          <cell r="L606" t="str">
            <v>комп</v>
          </cell>
          <cell r="M606" t="str">
            <v/>
          </cell>
          <cell r="N606">
            <v>291.66666666666669</v>
          </cell>
          <cell r="O606">
            <v>350</v>
          </cell>
          <cell r="P606">
            <v>308.33333333333337</v>
          </cell>
          <cell r="Q606">
            <v>370</v>
          </cell>
          <cell r="R606">
            <v>325</v>
          </cell>
          <cell r="S606">
            <v>390</v>
          </cell>
        </row>
        <row r="607">
          <cell r="J607" t="str">
            <v>S-ZP-STOP-HIT</v>
          </cell>
          <cell r="K607" t="str">
            <v>Запчасть HIT арматура 1-ур. спуска</v>
          </cell>
          <cell r="L607" t="str">
            <v>шт</v>
          </cell>
          <cell r="M607">
            <v>0</v>
          </cell>
          <cell r="N607">
            <v>625</v>
          </cell>
          <cell r="O607">
            <v>750</v>
          </cell>
          <cell r="P607">
            <v>666.66666666666674</v>
          </cell>
          <cell r="Q607">
            <v>800</v>
          </cell>
          <cell r="R607">
            <v>700</v>
          </cell>
          <cell r="S607">
            <v>840</v>
          </cell>
        </row>
        <row r="608">
          <cell r="J608" t="str">
            <v>P-ZP-DSE-002</v>
          </cell>
          <cell r="K608" t="str">
            <v>Петли для крышки к унитазам DELFI/EKO/MERIDA/NEVADA/TRENTO</v>
          </cell>
          <cell r="L608" t="str">
            <v>шт</v>
          </cell>
          <cell r="M608" t="str">
            <v/>
          </cell>
          <cell r="N608">
            <v>1000</v>
          </cell>
          <cell r="O608">
            <v>1200</v>
          </cell>
          <cell r="P608">
            <v>1075</v>
          </cell>
          <cell r="Q608">
            <v>1290</v>
          </cell>
          <cell r="R608">
            <v>1125</v>
          </cell>
          <cell r="S608">
            <v>1350</v>
          </cell>
        </row>
        <row r="609">
          <cell r="J609" t="str">
            <v>P-ZP-DSE-001</v>
          </cell>
          <cell r="K609" t="str">
            <v>Болты для сиденья с микролифтом NEVADA/OLIMPIA/SENATOR/TRENTO/YASMIN</v>
          </cell>
          <cell r="L609" t="str">
            <v>шт</v>
          </cell>
          <cell r="M609" t="str">
            <v/>
          </cell>
          <cell r="N609">
            <v>1000</v>
          </cell>
          <cell r="O609">
            <v>1200</v>
          </cell>
          <cell r="P609">
            <v>1075</v>
          </cell>
          <cell r="Q609">
            <v>1290</v>
          </cell>
          <cell r="R609">
            <v>1125</v>
          </cell>
          <cell r="S609">
            <v>1350</v>
          </cell>
        </row>
        <row r="610">
          <cell r="J610" t="str">
            <v>ZP-1363-922-202</v>
          </cell>
          <cell r="K610" t="str">
            <v>Сифон для писсуара вертик. HC-US50</v>
          </cell>
          <cell r="L610" t="str">
            <v>шт</v>
          </cell>
          <cell r="M610">
            <v>0</v>
          </cell>
          <cell r="N610">
            <v>1083.3333333333335</v>
          </cell>
          <cell r="O610">
            <v>1300</v>
          </cell>
          <cell r="P610">
            <v>1158.3333333333335</v>
          </cell>
          <cell r="Q610">
            <v>1390</v>
          </cell>
          <cell r="R610">
            <v>1216.6666666666667</v>
          </cell>
          <cell r="S610">
            <v>1460</v>
          </cell>
        </row>
        <row r="611">
          <cell r="J611" t="str">
            <v>ZP-1363-922-203</v>
          </cell>
          <cell r="K611" t="str">
            <v>Сифон для писсуара гориз. HC-UP50</v>
          </cell>
          <cell r="L611" t="str">
            <v>шт</v>
          </cell>
          <cell r="M611">
            <v>0</v>
          </cell>
          <cell r="N611">
            <v>1000</v>
          </cell>
          <cell r="O611">
            <v>1200</v>
          </cell>
          <cell r="P611">
            <v>1075</v>
          </cell>
          <cell r="Q611">
            <v>1290</v>
          </cell>
          <cell r="R611">
            <v>1125</v>
          </cell>
          <cell r="S611">
            <v>1350</v>
          </cell>
        </row>
        <row r="612">
          <cell r="J612" t="str">
            <v>P-ZP-ZPT-014</v>
          </cell>
          <cell r="K612" t="str">
            <v>Монтажный комплект универс. для подвесного унитаза/инсталяц.</v>
          </cell>
          <cell r="L612" t="str">
            <v>шт</v>
          </cell>
          <cell r="M612" t="str">
            <v/>
          </cell>
          <cell r="N612">
            <v>500</v>
          </cell>
          <cell r="O612">
            <v>600</v>
          </cell>
          <cell r="P612">
            <v>533.33333333333337</v>
          </cell>
          <cell r="Q612">
            <v>640</v>
          </cell>
          <cell r="R612">
            <v>558.33333333333337</v>
          </cell>
          <cell r="S612">
            <v>670</v>
          </cell>
        </row>
        <row r="613">
          <cell r="J613" t="str">
            <v>S-IN-LEON-C3508</v>
          </cell>
          <cell r="K613" t="str">
            <v>Саморез универсальный для инсталл. LEON</v>
          </cell>
          <cell r="L613" t="str">
            <v>шт</v>
          </cell>
          <cell r="M613" t="str">
            <v/>
          </cell>
          <cell r="N613">
            <v>416.66666666666669</v>
          </cell>
          <cell r="O613">
            <v>500</v>
          </cell>
          <cell r="P613">
            <v>450</v>
          </cell>
          <cell r="Q613">
            <v>540</v>
          </cell>
          <cell r="R613">
            <v>466.66666666666669</v>
          </cell>
          <cell r="S613">
            <v>560</v>
          </cell>
        </row>
        <row r="614">
          <cell r="J614" t="str">
            <v>S-IN-LEON-C3510</v>
          </cell>
          <cell r="K614" t="str">
            <v>Шпилька для крепления унитаза для инсталл. LEON</v>
          </cell>
          <cell r="L614" t="str">
            <v>шт</v>
          </cell>
          <cell r="M614" t="str">
            <v/>
          </cell>
          <cell r="N614">
            <v>666.66666666666674</v>
          </cell>
          <cell r="O614">
            <v>800</v>
          </cell>
          <cell r="P614">
            <v>716.66666666666674</v>
          </cell>
          <cell r="Q614">
            <v>860</v>
          </cell>
          <cell r="R614">
            <v>750</v>
          </cell>
          <cell r="S614">
            <v>900</v>
          </cell>
        </row>
        <row r="615">
          <cell r="J615" t="str">
            <v>S-IN-LEON-C2176</v>
          </cell>
          <cell r="K615" t="str">
            <v>Прокладка переходной муфты для инсталл. LEON</v>
          </cell>
          <cell r="L615" t="str">
            <v>шт</v>
          </cell>
          <cell r="M615" t="str">
            <v/>
          </cell>
          <cell r="N615">
            <v>333.33333333333337</v>
          </cell>
          <cell r="O615">
            <v>400</v>
          </cell>
          <cell r="P615">
            <v>358.33333333333337</v>
          </cell>
          <cell r="Q615">
            <v>430</v>
          </cell>
          <cell r="R615">
            <v>375</v>
          </cell>
          <cell r="S615">
            <v>450</v>
          </cell>
        </row>
        <row r="616">
          <cell r="J616" t="str">
            <v>S-IN-LEON-C2181</v>
          </cell>
          <cell r="K616" t="str">
            <v>Держатель наполняющего клапана для инсталл. LEON</v>
          </cell>
          <cell r="L616" t="str">
            <v>шт</v>
          </cell>
          <cell r="M616" t="str">
            <v/>
          </cell>
          <cell r="N616">
            <v>416.66666666666669</v>
          </cell>
          <cell r="O616">
            <v>500</v>
          </cell>
          <cell r="P616">
            <v>450</v>
          </cell>
          <cell r="Q616">
            <v>540</v>
          </cell>
          <cell r="R616">
            <v>466.66666666666669</v>
          </cell>
          <cell r="S616">
            <v>560</v>
          </cell>
        </row>
        <row r="617">
          <cell r="J617" t="str">
            <v>S-IN-LEON-C3507</v>
          </cell>
          <cell r="K617" t="str">
            <v>Монтажный комплект для инсталл. LEON</v>
          </cell>
          <cell r="L617" t="str">
            <v>шт</v>
          </cell>
          <cell r="M617" t="str">
            <v/>
          </cell>
          <cell r="N617">
            <v>1750</v>
          </cell>
          <cell r="O617">
            <v>2100</v>
          </cell>
          <cell r="P617">
            <v>1875</v>
          </cell>
          <cell r="Q617">
            <v>2250</v>
          </cell>
          <cell r="R617">
            <v>1958.3333333333335</v>
          </cell>
          <cell r="S617">
            <v>2350</v>
          </cell>
        </row>
        <row r="618">
          <cell r="J618" t="str">
            <v>S-IN-LEON-C2180</v>
          </cell>
          <cell r="K618" t="str">
            <v>Прокладка канализационной муфты для инсталл. LEON</v>
          </cell>
          <cell r="L618" t="str">
            <v>шт</v>
          </cell>
          <cell r="M618" t="str">
            <v/>
          </cell>
          <cell r="N618">
            <v>458.33333333333337</v>
          </cell>
          <cell r="O618">
            <v>550</v>
          </cell>
          <cell r="P618">
            <v>491.66666666666669</v>
          </cell>
          <cell r="Q618">
            <v>590</v>
          </cell>
          <cell r="R618">
            <v>516.66666666666674</v>
          </cell>
          <cell r="S618">
            <v>620</v>
          </cell>
        </row>
        <row r="619">
          <cell r="J619" t="str">
            <v>S-IN-LEON-C2171</v>
          </cell>
          <cell r="K619" t="str">
            <v>Уплотнительное кольцо для наполняющего клапана для инсталл. LEON</v>
          </cell>
          <cell r="L619" t="str">
            <v>шт</v>
          </cell>
          <cell r="M619" t="str">
            <v/>
          </cell>
          <cell r="N619">
            <v>458.33333333333337</v>
          </cell>
          <cell r="O619">
            <v>550</v>
          </cell>
          <cell r="P619">
            <v>491.66666666666669</v>
          </cell>
          <cell r="Q619">
            <v>590</v>
          </cell>
          <cell r="R619">
            <v>516.66666666666674</v>
          </cell>
          <cell r="S619">
            <v>620</v>
          </cell>
        </row>
        <row r="620">
          <cell r="J620" t="str">
            <v>S-IN-LEON-C2173</v>
          </cell>
          <cell r="K620" t="str">
            <v>Уплотнительное кольцо для сливного клапана для инсталл. LEON</v>
          </cell>
          <cell r="L620" t="str">
            <v>шт</v>
          </cell>
          <cell r="M620" t="str">
            <v/>
          </cell>
          <cell r="N620">
            <v>458.33333333333337</v>
          </cell>
          <cell r="O620">
            <v>550</v>
          </cell>
          <cell r="P620">
            <v>491.66666666666669</v>
          </cell>
          <cell r="Q620">
            <v>590</v>
          </cell>
          <cell r="R620">
            <v>516.66666666666674</v>
          </cell>
          <cell r="S620">
            <v>620</v>
          </cell>
        </row>
        <row r="621">
          <cell r="J621" t="str">
            <v>S-IN-LEON-C3509</v>
          </cell>
          <cell r="K621" t="str">
            <v>Колено для канализации для инсталл. LEON</v>
          </cell>
          <cell r="L621" t="str">
            <v>шт</v>
          </cell>
          <cell r="M621" t="str">
            <v/>
          </cell>
          <cell r="N621">
            <v>1125</v>
          </cell>
          <cell r="O621">
            <v>1350</v>
          </cell>
          <cell r="P621">
            <v>1208.3333333333335</v>
          </cell>
          <cell r="Q621">
            <v>1450</v>
          </cell>
          <cell r="R621">
            <v>1258.3333333333335</v>
          </cell>
          <cell r="S621">
            <v>1510</v>
          </cell>
        </row>
        <row r="622">
          <cell r="J622" t="str">
            <v>S-IN-LEON-C3511</v>
          </cell>
          <cell r="K622" t="str">
            <v>Крепеж для сливной трубы для инсталл. LEON</v>
          </cell>
          <cell r="L622" t="str">
            <v>шт</v>
          </cell>
          <cell r="M622" t="str">
            <v/>
          </cell>
          <cell r="N622">
            <v>833.33333333333337</v>
          </cell>
          <cell r="O622">
            <v>1000</v>
          </cell>
          <cell r="P622">
            <v>891.66666666666674</v>
          </cell>
          <cell r="Q622">
            <v>1070</v>
          </cell>
          <cell r="R622">
            <v>933.33333333333337</v>
          </cell>
          <cell r="S622">
            <v>1120</v>
          </cell>
        </row>
        <row r="623">
          <cell r="J623" t="str">
            <v>S-IN-LEON- С3515</v>
          </cell>
          <cell r="K623" t="str">
            <v>Механизм кнопки смыва</v>
          </cell>
          <cell r="L623" t="str">
            <v>шт</v>
          </cell>
          <cell r="M623">
            <v>0</v>
          </cell>
          <cell r="N623">
            <v>1158.33</v>
          </cell>
          <cell r="O623">
            <v>1389.9959999999999</v>
          </cell>
          <cell r="P623">
            <v>1241.6666666666667</v>
          </cell>
          <cell r="Q623">
            <v>1490</v>
          </cell>
          <cell r="R623">
            <v>1300</v>
          </cell>
          <cell r="S623">
            <v>1560</v>
          </cell>
        </row>
        <row r="624">
          <cell r="J624" t="str">
            <v>S-IN-LEON-C2175</v>
          </cell>
          <cell r="K624" t="str">
            <v>Переходная муфта для инсталл. LEON</v>
          </cell>
          <cell r="L624" t="str">
            <v>шт</v>
          </cell>
          <cell r="M624" t="str">
            <v/>
          </cell>
          <cell r="N624">
            <v>666.66666666666674</v>
          </cell>
          <cell r="O624">
            <v>800</v>
          </cell>
          <cell r="P624">
            <v>716.66666666666674</v>
          </cell>
          <cell r="Q624">
            <v>860</v>
          </cell>
          <cell r="R624">
            <v>750</v>
          </cell>
          <cell r="S624">
            <v>900</v>
          </cell>
        </row>
        <row r="625">
          <cell r="J625" t="str">
            <v>S-IN-LEON-C2177</v>
          </cell>
          <cell r="K625" t="str">
            <v>Декоративные колпачки для инсталл. LEON</v>
          </cell>
          <cell r="L625" t="str">
            <v>шт</v>
          </cell>
          <cell r="M625" t="str">
            <v/>
          </cell>
          <cell r="N625">
            <v>750</v>
          </cell>
          <cell r="O625">
            <v>900</v>
          </cell>
          <cell r="P625">
            <v>800</v>
          </cell>
          <cell r="Q625">
            <v>960</v>
          </cell>
          <cell r="R625">
            <v>841.66666666666674</v>
          </cell>
          <cell r="S625">
            <v>1010</v>
          </cell>
        </row>
        <row r="626">
          <cell r="J626" t="str">
            <v>S-IN-LEON-C2178</v>
          </cell>
          <cell r="K626" t="str">
            <v>Кран шаровой для затвора воды для инсталл. LEON</v>
          </cell>
          <cell r="L626" t="str">
            <v>шт</v>
          </cell>
          <cell r="M626" t="str">
            <v/>
          </cell>
          <cell r="N626">
            <v>1075</v>
          </cell>
          <cell r="O626">
            <v>1290</v>
          </cell>
          <cell r="P626">
            <v>1158.3333333333335</v>
          </cell>
          <cell r="Q626">
            <v>1390</v>
          </cell>
          <cell r="R626">
            <v>1208.3333333333335</v>
          </cell>
          <cell r="S626">
            <v>1450</v>
          </cell>
        </row>
        <row r="627">
          <cell r="J627" t="str">
            <v>S-IN-LEON-C2179</v>
          </cell>
          <cell r="K627" t="str">
            <v>Направляющие для инсталляции LEON</v>
          </cell>
          <cell r="L627" t="str">
            <v>шт</v>
          </cell>
          <cell r="M627" t="str">
            <v/>
          </cell>
          <cell r="N627">
            <v>1083.3333333333335</v>
          </cell>
          <cell r="O627">
            <v>1300</v>
          </cell>
          <cell r="P627">
            <v>1158.3333333333335</v>
          </cell>
          <cell r="Q627">
            <v>1390</v>
          </cell>
          <cell r="R627">
            <v>1216.6666666666667</v>
          </cell>
          <cell r="S627">
            <v>1460</v>
          </cell>
        </row>
        <row r="628">
          <cell r="J628" t="str">
            <v>S-IN-LEON-C2170</v>
          </cell>
          <cell r="K628" t="str">
            <v>Арматура наполнительная для инсталл. LEON</v>
          </cell>
          <cell r="L628" t="str">
            <v>шт</v>
          </cell>
          <cell r="M628" t="str">
            <v/>
          </cell>
          <cell r="N628">
            <v>1000</v>
          </cell>
          <cell r="O628">
            <v>1200</v>
          </cell>
          <cell r="P628">
            <v>1075</v>
          </cell>
          <cell r="Q628">
            <v>1290</v>
          </cell>
          <cell r="R628">
            <v>1125</v>
          </cell>
          <cell r="S628">
            <v>1350</v>
          </cell>
        </row>
        <row r="629">
          <cell r="J629" t="str">
            <v>S-IN-LEON-C2172</v>
          </cell>
          <cell r="K629" t="str">
            <v>Арматура сливная для инсталл. LEON</v>
          </cell>
          <cell r="L629" t="str">
            <v>шт</v>
          </cell>
          <cell r="M629" t="str">
            <v/>
          </cell>
          <cell r="N629">
            <v>1458.3333333333335</v>
          </cell>
          <cell r="O629">
            <v>1750</v>
          </cell>
          <cell r="P629">
            <v>1558.3333333333335</v>
          </cell>
          <cell r="Q629">
            <v>1870</v>
          </cell>
          <cell r="R629">
            <v>1633.3333333333335</v>
          </cell>
          <cell r="S629">
            <v>1960</v>
          </cell>
        </row>
        <row r="630">
          <cell r="J630" t="str">
            <v>S-IN-LEON-C3506</v>
          </cell>
          <cell r="K630" t="str">
            <v>Кнопка для смыва для инсталл. LEON</v>
          </cell>
          <cell r="L630" t="str">
            <v>шт</v>
          </cell>
          <cell r="M630" t="str">
            <v/>
          </cell>
          <cell r="N630">
            <v>1958.3333333333335</v>
          </cell>
          <cell r="O630">
            <v>2350</v>
          </cell>
          <cell r="P630">
            <v>2091.666666666667</v>
          </cell>
          <cell r="Q630">
            <v>2510</v>
          </cell>
          <cell r="R630">
            <v>2208.3333333333335</v>
          </cell>
          <cell r="S630">
            <v>2650</v>
          </cell>
        </row>
        <row r="631">
          <cell r="J631" t="str">
            <v>S-IN-LEON-C2174</v>
          </cell>
          <cell r="K631" t="str">
            <v>Монтажный комплект для инсталляции LEON</v>
          </cell>
          <cell r="L631" t="str">
            <v>шт</v>
          </cell>
          <cell r="M631" t="str">
            <v/>
          </cell>
          <cell r="N631">
            <v>2500</v>
          </cell>
          <cell r="O631">
            <v>3000</v>
          </cell>
          <cell r="P631">
            <v>2675</v>
          </cell>
          <cell r="Q631">
            <v>3210</v>
          </cell>
          <cell r="R631">
            <v>2800</v>
          </cell>
          <cell r="S631">
            <v>3360</v>
          </cell>
        </row>
        <row r="632">
          <cell r="J632" t="str">
            <v>P-ZP-ZPT-028</v>
          </cell>
          <cell r="K632" t="str">
            <v>Угловой клапан – инсталляция AQUA/ASTRA/TARGET/LEON</v>
          </cell>
          <cell r="L632" t="str">
            <v>шт</v>
          </cell>
          <cell r="M632" t="str">
            <v/>
          </cell>
          <cell r="N632">
            <v>991.67</v>
          </cell>
          <cell r="O632">
            <v>1190.0039999999999</v>
          </cell>
          <cell r="P632">
            <v>1058.3333333333335</v>
          </cell>
          <cell r="Q632">
            <v>1270</v>
          </cell>
          <cell r="R632">
            <v>1108.3333333333335</v>
          </cell>
          <cell r="S632">
            <v>1330</v>
          </cell>
        </row>
        <row r="633">
          <cell r="J633" t="str">
            <v>P-ZP-ZPT-024</v>
          </cell>
          <cell r="K633" t="str">
            <v>Муфта выпускная 100 мм для инсталяции AQUA/ASTRA/TARGET/LEON</v>
          </cell>
          <cell r="L633" t="str">
            <v>шт</v>
          </cell>
          <cell r="M633" t="str">
            <v/>
          </cell>
          <cell r="N633">
            <v>750</v>
          </cell>
          <cell r="O633">
            <v>900</v>
          </cell>
          <cell r="P633">
            <v>800</v>
          </cell>
          <cell r="Q633">
            <v>960</v>
          </cell>
          <cell r="R633">
            <v>841.66666666666674</v>
          </cell>
          <cell r="S633">
            <v>1010</v>
          </cell>
        </row>
        <row r="634">
          <cell r="J634" t="str">
            <v>P-ZP-ZPT-022</v>
          </cell>
          <cell r="K634" t="str">
            <v>Переходная муфта (бачок-сантехприбор) AQUA, ASTRA, LINK</v>
          </cell>
          <cell r="L634" t="str">
            <v>шт</v>
          </cell>
          <cell r="M634" t="str">
            <v/>
          </cell>
          <cell r="N634">
            <v>666.66666666666674</v>
          </cell>
          <cell r="O634">
            <v>800</v>
          </cell>
          <cell r="P634">
            <v>716.66666666666674</v>
          </cell>
          <cell r="Q634">
            <v>860</v>
          </cell>
          <cell r="R634">
            <v>750</v>
          </cell>
          <cell r="S634">
            <v>900</v>
          </cell>
        </row>
        <row r="635">
          <cell r="J635" t="str">
            <v>P-ZP-ZPT-020</v>
          </cell>
          <cell r="K635" t="str">
            <v>Ремонтный комплект для сливного клапана SIAMP–AQUA/ASTRA/TARGET/LEON</v>
          </cell>
          <cell r="L635" t="str">
            <v>комп</v>
          </cell>
          <cell r="M635" t="str">
            <v/>
          </cell>
          <cell r="N635">
            <v>458.33333333333337</v>
          </cell>
          <cell r="O635">
            <v>550</v>
          </cell>
          <cell r="P635">
            <v>491.66666666666669</v>
          </cell>
          <cell r="Q635">
            <v>590</v>
          </cell>
          <cell r="R635">
            <v>516.66666666666674</v>
          </cell>
          <cell r="S635">
            <v>620</v>
          </cell>
        </row>
        <row r="636">
          <cell r="J636" t="str">
            <v>P-ZP-ZPT-015</v>
          </cell>
          <cell r="K636" t="str">
            <v>Наполняющий клапан SIAMP–инсталляция AQUA/TARGET/LEON</v>
          </cell>
          <cell r="L636" t="str">
            <v>шт</v>
          </cell>
          <cell r="M636" t="str">
            <v/>
          </cell>
          <cell r="N636">
            <v>1000</v>
          </cell>
          <cell r="O636">
            <v>1200</v>
          </cell>
          <cell r="P636">
            <v>1075</v>
          </cell>
          <cell r="Q636">
            <v>1290</v>
          </cell>
          <cell r="R636">
            <v>1125</v>
          </cell>
          <cell r="S636">
            <v>1350</v>
          </cell>
        </row>
        <row r="637">
          <cell r="J637" t="str">
            <v>P-ZP-ZPT-018</v>
          </cell>
          <cell r="K637" t="str">
            <v>Сливной клапан SIAMP–инсталляция AQUA</v>
          </cell>
          <cell r="L637" t="str">
            <v>шт</v>
          </cell>
          <cell r="M637" t="str">
            <v/>
          </cell>
          <cell r="N637">
            <v>1375</v>
          </cell>
          <cell r="O637">
            <v>1650</v>
          </cell>
          <cell r="P637">
            <v>1475</v>
          </cell>
          <cell r="Q637">
            <v>1770</v>
          </cell>
          <cell r="R637">
            <v>1541.6666666666667</v>
          </cell>
          <cell r="S637">
            <v>1850</v>
          </cell>
        </row>
        <row r="638">
          <cell r="J638" t="str">
            <v>P-ZP-ZPT-032</v>
          </cell>
          <cell r="K638" t="str">
            <v>Сливной клапан-инсталяция TARGET/LEON</v>
          </cell>
          <cell r="L638" t="str">
            <v>шт</v>
          </cell>
          <cell r="M638" t="str">
            <v/>
          </cell>
          <cell r="N638">
            <v>1458.3333333333335</v>
          </cell>
          <cell r="O638">
            <v>1750</v>
          </cell>
          <cell r="P638">
            <v>1558.3333333333335</v>
          </cell>
          <cell r="Q638">
            <v>1870</v>
          </cell>
          <cell r="R638">
            <v>1633.3333333333335</v>
          </cell>
          <cell r="S638">
            <v>1960</v>
          </cell>
        </row>
        <row r="639">
          <cell r="J639" t="str">
            <v>P-ZP-ZPT-031</v>
          </cell>
          <cell r="K639" t="str">
            <v>Комплект для инсталляции CERSANIT/HI-TEC/LINK</v>
          </cell>
          <cell r="L639" t="str">
            <v>шт</v>
          </cell>
          <cell r="M639" t="str">
            <v/>
          </cell>
          <cell r="N639">
            <v>500</v>
          </cell>
          <cell r="O639">
            <v>600</v>
          </cell>
          <cell r="P639">
            <v>533.33333333333337</v>
          </cell>
          <cell r="Q639">
            <v>640</v>
          </cell>
          <cell r="R639">
            <v>558.33333333333337</v>
          </cell>
          <cell r="S639">
            <v>670</v>
          </cell>
        </row>
        <row r="640">
          <cell r="J640" t="str">
            <v>P-ZP-ZPT-001</v>
          </cell>
          <cell r="K640" t="str">
            <v>Наполняющий клапан K.K.POL– инсталляция CERSANIT/LINK</v>
          </cell>
          <cell r="L640" t="str">
            <v>шт</v>
          </cell>
          <cell r="M640" t="str">
            <v/>
          </cell>
          <cell r="N640">
            <v>1000</v>
          </cell>
          <cell r="O640">
            <v>1200</v>
          </cell>
          <cell r="P640">
            <v>1075</v>
          </cell>
          <cell r="Q640">
            <v>1290</v>
          </cell>
          <cell r="R640">
            <v>1125</v>
          </cell>
          <cell r="S640">
            <v>1350</v>
          </cell>
        </row>
        <row r="641">
          <cell r="J641" t="str">
            <v>P-ZP-ZPT-029</v>
          </cell>
          <cell r="K641" t="str">
            <v>Угловой клапан–инсталляция CERSANIT/HI-TEC/LINK</v>
          </cell>
          <cell r="L641" t="str">
            <v>шт</v>
          </cell>
          <cell r="M641" t="str">
            <v/>
          </cell>
          <cell r="N641">
            <v>1075</v>
          </cell>
          <cell r="O641">
            <v>1290</v>
          </cell>
          <cell r="P641">
            <v>1158.3333333333335</v>
          </cell>
          <cell r="Q641">
            <v>1390</v>
          </cell>
          <cell r="R641">
            <v>1208.3333333333335</v>
          </cell>
          <cell r="S641">
            <v>1450</v>
          </cell>
        </row>
        <row r="642">
          <cell r="J642" t="str">
            <v>P-ZP-ZPT-003</v>
          </cell>
          <cell r="K642" t="str">
            <v>Сливной клапан K.K.POL– инсталляция LINK</v>
          </cell>
          <cell r="L642" t="str">
            <v>шт</v>
          </cell>
          <cell r="M642" t="str">
            <v/>
          </cell>
          <cell r="N642">
            <v>1458.3333333333335</v>
          </cell>
          <cell r="O642">
            <v>1750</v>
          </cell>
          <cell r="P642">
            <v>1558.3333333333335</v>
          </cell>
          <cell r="Q642">
            <v>1870</v>
          </cell>
          <cell r="R642">
            <v>1633.3333333333335</v>
          </cell>
          <cell r="S642">
            <v>1960</v>
          </cell>
        </row>
        <row r="643">
          <cell r="J643">
            <v>0</v>
          </cell>
          <cell r="K643">
            <v>0</v>
          </cell>
          <cell r="L643">
            <v>0</v>
          </cell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</row>
        <row r="644">
          <cell r="J644">
            <v>0</v>
          </cell>
          <cell r="K644">
            <v>0</v>
          </cell>
          <cell r="L644">
            <v>0</v>
          </cell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</row>
        <row r="645">
          <cell r="J645" t="str">
            <v>ZP-NOGA-KPL2</v>
          </cell>
          <cell r="K645" t="str">
            <v>Ножки для мебели 2 шт. универсальные белый</v>
          </cell>
          <cell r="L645" t="str">
            <v>комп</v>
          </cell>
          <cell r="M645" t="str">
            <v>Да</v>
          </cell>
          <cell r="N645">
            <v>575</v>
          </cell>
          <cell r="O645">
            <v>690</v>
          </cell>
          <cell r="P645">
            <v>616.66666666666674</v>
          </cell>
          <cell r="Q645">
            <v>740</v>
          </cell>
          <cell r="R645">
            <v>641.66666666666674</v>
          </cell>
          <cell r="S645">
            <v>770</v>
          </cell>
        </row>
        <row r="646">
          <cell r="J646" t="str">
            <v>ZP-NOGA-KPL2/Cm</v>
          </cell>
          <cell r="K646" t="str">
            <v>Ножки для мебели 2 шт. универсальные хром матовый</v>
          </cell>
          <cell r="L646" t="str">
            <v>комп</v>
          </cell>
          <cell r="M646" t="str">
            <v>Да</v>
          </cell>
          <cell r="N646">
            <v>575</v>
          </cell>
          <cell r="O646">
            <v>690</v>
          </cell>
          <cell r="P646">
            <v>616.66666666666674</v>
          </cell>
          <cell r="Q646">
            <v>740</v>
          </cell>
          <cell r="R646">
            <v>641.66666666666674</v>
          </cell>
          <cell r="S646">
            <v>770</v>
          </cell>
        </row>
        <row r="647">
          <cell r="J647">
            <v>0</v>
          </cell>
          <cell r="K647">
            <v>0</v>
          </cell>
          <cell r="L647">
            <v>0</v>
          </cell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J648">
            <v>0</v>
          </cell>
          <cell r="K648">
            <v>0</v>
          </cell>
          <cell r="L648">
            <v>0</v>
          </cell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</row>
        <row r="649">
          <cell r="J649" t="str">
            <v>ZP-SEPW1000001</v>
          </cell>
          <cell r="K649" t="str">
            <v>Ножки для ванн тип 01</v>
          </cell>
          <cell r="L649" t="str">
            <v>комп</v>
          </cell>
          <cell r="M649" t="str">
            <v>Да</v>
          </cell>
          <cell r="N649">
            <v>1241.6666666666667</v>
          </cell>
          <cell r="O649">
            <v>1490</v>
          </cell>
          <cell r="P649">
            <v>1325</v>
          </cell>
          <cell r="Q649">
            <v>1590</v>
          </cell>
          <cell r="R649">
            <v>1391.6666666666667</v>
          </cell>
          <cell r="S649">
            <v>1670</v>
          </cell>
        </row>
        <row r="650">
          <cell r="J650" t="str">
            <v>ZP-SEPW1000004</v>
          </cell>
          <cell r="K650" t="str">
            <v>Ножки для ванн тип 04</v>
          </cell>
          <cell r="L650" t="str">
            <v>комп</v>
          </cell>
          <cell r="M650" t="str">
            <v>Да</v>
          </cell>
          <cell r="N650">
            <v>1241.6666666666667</v>
          </cell>
          <cell r="O650">
            <v>1490</v>
          </cell>
          <cell r="P650">
            <v>1325</v>
          </cell>
          <cell r="Q650">
            <v>1590</v>
          </cell>
          <cell r="R650">
            <v>1391.6666666666667</v>
          </cell>
          <cell r="S650">
            <v>1670</v>
          </cell>
        </row>
        <row r="651">
          <cell r="J651" t="str">
            <v>ZP-SEPW1000006</v>
          </cell>
          <cell r="K651" t="str">
            <v>Ножки для ванн тип 06</v>
          </cell>
          <cell r="L651" t="str">
            <v>комп</v>
          </cell>
          <cell r="M651" t="str">
            <v>Да</v>
          </cell>
          <cell r="N651">
            <v>2075</v>
          </cell>
          <cell r="O651">
            <v>2490</v>
          </cell>
          <cell r="P651">
            <v>2216.666666666667</v>
          </cell>
          <cell r="Q651">
            <v>2660</v>
          </cell>
          <cell r="R651">
            <v>2325</v>
          </cell>
          <cell r="S651">
            <v>2790</v>
          </cell>
        </row>
        <row r="652">
          <cell r="J652">
            <v>63087</v>
          </cell>
          <cell r="K652" t="str">
            <v>Сифон для ванны VIRGO клик-клак</v>
          </cell>
          <cell r="L652" t="str">
            <v>шт</v>
          </cell>
          <cell r="M652">
            <v>0</v>
          </cell>
          <cell r="N652">
            <v>2741.666666666667</v>
          </cell>
          <cell r="O652">
            <v>3290</v>
          </cell>
          <cell r="P652">
            <v>2958.3333333333335</v>
          </cell>
          <cell r="Q652">
            <v>3550</v>
          </cell>
          <cell r="R652">
            <v>3075</v>
          </cell>
          <cell r="S652">
            <v>3690</v>
          </cell>
        </row>
        <row r="653">
          <cell r="J653">
            <v>63086</v>
          </cell>
          <cell r="K653" t="str">
            <v>Сифон для ванны LORENA полуавтомат</v>
          </cell>
          <cell r="L653" t="str">
            <v>шт</v>
          </cell>
          <cell r="M653">
            <v>0</v>
          </cell>
          <cell r="N653">
            <v>2408.3333333333335</v>
          </cell>
          <cell r="O653">
            <v>2890</v>
          </cell>
          <cell r="P653">
            <v>2575</v>
          </cell>
          <cell r="Q653">
            <v>3090</v>
          </cell>
          <cell r="R653">
            <v>2708.3333333333335</v>
          </cell>
          <cell r="S653">
            <v>3250</v>
          </cell>
        </row>
        <row r="654"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</row>
        <row r="655">
          <cell r="J655">
            <v>0</v>
          </cell>
          <cell r="K655">
            <v>0</v>
          </cell>
          <cell r="L655">
            <v>0</v>
          </cell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</row>
        <row r="656">
          <cell r="J656" t="str">
            <v>AC-TH-WB50-Cg</v>
          </cell>
          <cell r="K656" t="str">
            <v>Полотенцедержатель для раковины 50 хром глянцевый</v>
          </cell>
          <cell r="L656" t="str">
            <v>шт</v>
          </cell>
          <cell r="M656">
            <v>0</v>
          </cell>
          <cell r="N656">
            <v>5825</v>
          </cell>
          <cell r="O656">
            <v>6990</v>
          </cell>
          <cell r="P656">
            <v>6241.666666666667</v>
          </cell>
          <cell r="Q656">
            <v>7490</v>
          </cell>
          <cell r="R656">
            <v>6541.666666666667</v>
          </cell>
          <cell r="S656">
            <v>7850</v>
          </cell>
        </row>
        <row r="657">
          <cell r="J657" t="str">
            <v>AC-TH-WB60-Cg</v>
          </cell>
          <cell r="K657" t="str">
            <v>Полотенцедержатель для раковины 60 хром глянцевый</v>
          </cell>
          <cell r="L657" t="str">
            <v>шт</v>
          </cell>
          <cell r="M657">
            <v>0</v>
          </cell>
          <cell r="N657">
            <v>6075</v>
          </cell>
          <cell r="O657">
            <v>7290</v>
          </cell>
          <cell r="P657">
            <v>6491.666666666667</v>
          </cell>
          <cell r="Q657">
            <v>7790</v>
          </cell>
          <cell r="R657">
            <v>6825</v>
          </cell>
          <cell r="S657">
            <v>8190</v>
          </cell>
        </row>
        <row r="658">
          <cell r="J658" t="str">
            <v>AC-TH-WB80-Cg</v>
          </cell>
          <cell r="K658" t="str">
            <v>Полотенцедержатель для раковины 80 хром глянцевый</v>
          </cell>
          <cell r="L658" t="str">
            <v>шт</v>
          </cell>
          <cell r="M658">
            <v>0</v>
          </cell>
          <cell r="N658">
            <v>6325</v>
          </cell>
          <cell r="O658">
            <v>7590</v>
          </cell>
          <cell r="P658">
            <v>6791.666666666667</v>
          </cell>
          <cell r="Q658">
            <v>8150</v>
          </cell>
          <cell r="R658">
            <v>7075</v>
          </cell>
          <cell r="S658">
            <v>8490</v>
          </cell>
        </row>
        <row r="659">
          <cell r="J659">
            <v>0</v>
          </cell>
          <cell r="K659">
            <v>0</v>
          </cell>
          <cell r="L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</row>
        <row r="660">
          <cell r="J660">
            <v>0</v>
          </cell>
          <cell r="K660">
            <v>0</v>
          </cell>
          <cell r="L660">
            <v>0</v>
          </cell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J661">
            <v>63109</v>
          </cell>
          <cell r="K661" t="str">
            <v>Смеситель для душа BRASKO BLACK однорычажный черный</v>
          </cell>
          <cell r="L661" t="str">
            <v>шт</v>
          </cell>
          <cell r="M661" t="str">
            <v>Да</v>
          </cell>
          <cell r="N661">
            <v>6658.3333333333339</v>
          </cell>
          <cell r="O661">
            <v>7990</v>
          </cell>
          <cell r="P661">
            <v>6658.3333333333339</v>
          </cell>
          <cell r="Q661">
            <v>7990</v>
          </cell>
          <cell r="R661">
            <v>6658.3333333333339</v>
          </cell>
          <cell r="S661">
            <v>7990</v>
          </cell>
        </row>
        <row r="662">
          <cell r="J662">
            <v>63112</v>
          </cell>
          <cell r="K662" t="str">
            <v>Душевая система BRASKO BLACK (смеситель термостатический) 3 режима шланг 150 металл черный</v>
          </cell>
          <cell r="L662" t="str">
            <v>шт</v>
          </cell>
          <cell r="M662" t="str">
            <v>Да</v>
          </cell>
          <cell r="N662">
            <v>24991.666666666668</v>
          </cell>
          <cell r="O662">
            <v>29990</v>
          </cell>
          <cell r="P662">
            <v>24991.666666666668</v>
          </cell>
          <cell r="Q662">
            <v>29990</v>
          </cell>
          <cell r="R662">
            <v>24991.666666666668</v>
          </cell>
          <cell r="S662">
            <v>29990</v>
          </cell>
        </row>
        <row r="663">
          <cell r="J663">
            <v>63111</v>
          </cell>
          <cell r="K663" t="str">
            <v>Смеситель для раковины высокий BRASKO BLACK однорычажный черный клик клак</v>
          </cell>
          <cell r="L663" t="str">
            <v>шт</v>
          </cell>
          <cell r="M663" t="str">
            <v>Да</v>
          </cell>
          <cell r="N663">
            <v>10825</v>
          </cell>
          <cell r="O663">
            <v>12990</v>
          </cell>
          <cell r="P663">
            <v>10825</v>
          </cell>
          <cell r="Q663">
            <v>12990</v>
          </cell>
          <cell r="R663">
            <v>10825</v>
          </cell>
          <cell r="S663">
            <v>12990</v>
          </cell>
        </row>
        <row r="664">
          <cell r="J664">
            <v>63107</v>
          </cell>
          <cell r="K664" t="str">
            <v>Смеситель для раковины BRASKO BLACK однорычажный черный клик клак</v>
          </cell>
          <cell r="L664" t="str">
            <v>шт</v>
          </cell>
          <cell r="M664" t="str">
            <v>Да</v>
          </cell>
          <cell r="N664">
            <v>8325</v>
          </cell>
          <cell r="O664">
            <v>9990</v>
          </cell>
          <cell r="P664">
            <v>8325</v>
          </cell>
          <cell r="Q664">
            <v>9990</v>
          </cell>
          <cell r="R664">
            <v>8325</v>
          </cell>
          <cell r="S664">
            <v>9990</v>
          </cell>
        </row>
        <row r="665">
          <cell r="J665">
            <v>63110</v>
          </cell>
          <cell r="K665" t="str">
            <v>Смеситель для биде BRASKO BLACK однорычажный черный</v>
          </cell>
          <cell r="L665" t="str">
            <v>шт</v>
          </cell>
          <cell r="M665" t="str">
            <v>Да</v>
          </cell>
          <cell r="N665">
            <v>6658.3333333333339</v>
          </cell>
          <cell r="O665">
            <v>7990</v>
          </cell>
          <cell r="P665">
            <v>6658.3333333333339</v>
          </cell>
          <cell r="Q665">
            <v>7990</v>
          </cell>
          <cell r="R665">
            <v>6658.3333333333339</v>
          </cell>
          <cell r="S665">
            <v>7990</v>
          </cell>
        </row>
        <row r="666">
          <cell r="J666">
            <v>63108</v>
          </cell>
          <cell r="K666" t="str">
            <v>Смеситель для ванны BRASKO BLACK однорычажный черный</v>
          </cell>
          <cell r="L666" t="str">
            <v>шт</v>
          </cell>
          <cell r="M666" t="str">
            <v>Да</v>
          </cell>
          <cell r="N666">
            <v>8741.6666666666679</v>
          </cell>
          <cell r="O666">
            <v>10490</v>
          </cell>
          <cell r="P666">
            <v>8741.6666666666679</v>
          </cell>
          <cell r="Q666">
            <v>10490</v>
          </cell>
          <cell r="R666">
            <v>8741.6666666666679</v>
          </cell>
          <cell r="S666">
            <v>10490</v>
          </cell>
        </row>
        <row r="667">
          <cell r="J667">
            <v>0</v>
          </cell>
          <cell r="K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J668">
            <v>0</v>
          </cell>
          <cell r="K668">
            <v>0</v>
          </cell>
          <cell r="L668">
            <v>0</v>
          </cell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J669">
            <v>63032</v>
          </cell>
          <cell r="K669" t="str">
            <v>Смеситель для душа CERSANIA однорычажный</v>
          </cell>
          <cell r="L669" t="str">
            <v>шт</v>
          </cell>
          <cell r="M669" t="str">
            <v>Да</v>
          </cell>
          <cell r="N669">
            <v>5241.666666666667</v>
          </cell>
          <cell r="O669">
            <v>6290</v>
          </cell>
          <cell r="P669">
            <v>5241.666666666667</v>
          </cell>
          <cell r="Q669">
            <v>6290</v>
          </cell>
          <cell r="R669">
            <v>5241.666666666667</v>
          </cell>
          <cell r="S669">
            <v>6290</v>
          </cell>
        </row>
        <row r="670">
          <cell r="J670">
            <v>63030</v>
          </cell>
          <cell r="K670" t="str">
            <v>Смеситель для раковины CERSANIA однорычажный сливной гарн.</v>
          </cell>
          <cell r="L670" t="str">
            <v>шт</v>
          </cell>
          <cell r="M670" t="str">
            <v>Да</v>
          </cell>
          <cell r="N670">
            <v>4991.666666666667</v>
          </cell>
          <cell r="O670">
            <v>5990</v>
          </cell>
          <cell r="P670">
            <v>4991.666666666667</v>
          </cell>
          <cell r="Q670">
            <v>5990</v>
          </cell>
          <cell r="R670">
            <v>4991.666666666667</v>
          </cell>
          <cell r="S670">
            <v>5990</v>
          </cell>
        </row>
        <row r="671">
          <cell r="J671">
            <v>63033</v>
          </cell>
          <cell r="K671" t="str">
            <v>Смеситель для биде CERSANIA однорычажный</v>
          </cell>
          <cell r="L671" t="str">
            <v>шт</v>
          </cell>
          <cell r="M671" t="str">
            <v>Да</v>
          </cell>
          <cell r="N671">
            <v>4658.3333333333339</v>
          </cell>
          <cell r="O671">
            <v>5590</v>
          </cell>
          <cell r="P671">
            <v>4658.3333333333339</v>
          </cell>
          <cell r="Q671">
            <v>5590</v>
          </cell>
          <cell r="R671">
            <v>4658.3333333333339</v>
          </cell>
          <cell r="S671">
            <v>5590</v>
          </cell>
        </row>
        <row r="672">
          <cell r="J672">
            <v>63031</v>
          </cell>
          <cell r="K672" t="str">
            <v>Смеситель для ванны CERSANIA однорычажный</v>
          </cell>
          <cell r="L672" t="str">
            <v>шт</v>
          </cell>
          <cell r="M672" t="str">
            <v>Да</v>
          </cell>
          <cell r="N672">
            <v>6491.666666666667</v>
          </cell>
          <cell r="O672">
            <v>7790</v>
          </cell>
          <cell r="P672">
            <v>6491.666666666667</v>
          </cell>
          <cell r="Q672">
            <v>7790</v>
          </cell>
          <cell r="R672">
            <v>6491.666666666667</v>
          </cell>
          <cell r="S672">
            <v>7790</v>
          </cell>
        </row>
        <row r="673">
          <cell r="J673">
            <v>0</v>
          </cell>
          <cell r="K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J674">
            <v>0</v>
          </cell>
          <cell r="K674">
            <v>0</v>
          </cell>
          <cell r="L674">
            <v>0</v>
          </cell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J675">
            <v>63034</v>
          </cell>
          <cell r="K675" t="str">
            <v>Смеситель для раковины FLAVIS однорычажный</v>
          </cell>
          <cell r="L675" t="str">
            <v>шт</v>
          </cell>
          <cell r="M675" t="str">
            <v>Да</v>
          </cell>
          <cell r="N675">
            <v>4575</v>
          </cell>
          <cell r="O675">
            <v>5490</v>
          </cell>
          <cell r="P675">
            <v>4575</v>
          </cell>
          <cell r="Q675">
            <v>5490</v>
          </cell>
          <cell r="R675">
            <v>4575</v>
          </cell>
          <cell r="S675">
            <v>5490</v>
          </cell>
        </row>
        <row r="676">
          <cell r="J676">
            <v>63035</v>
          </cell>
          <cell r="K676" t="str">
            <v>Смеситель для ванны FLAVIS однорычажный</v>
          </cell>
          <cell r="L676" t="str">
            <v>шт</v>
          </cell>
          <cell r="M676" t="str">
            <v>Да</v>
          </cell>
          <cell r="N676">
            <v>5741.666666666667</v>
          </cell>
          <cell r="O676">
            <v>6890</v>
          </cell>
          <cell r="P676">
            <v>5741.666666666667</v>
          </cell>
          <cell r="Q676">
            <v>6890</v>
          </cell>
          <cell r="R676">
            <v>5741.666666666667</v>
          </cell>
          <cell r="S676">
            <v>6890</v>
          </cell>
        </row>
        <row r="677">
          <cell r="J677">
            <v>63038</v>
          </cell>
          <cell r="K677" t="str">
            <v>Смеситель для раковины высокий FLAVIS однорычажный</v>
          </cell>
          <cell r="L677" t="str">
            <v>шт</v>
          </cell>
          <cell r="M677" t="str">
            <v>Да</v>
          </cell>
          <cell r="N677">
            <v>6825</v>
          </cell>
          <cell r="O677">
            <v>8190</v>
          </cell>
          <cell r="P677">
            <v>6825</v>
          </cell>
          <cell r="Q677">
            <v>8190</v>
          </cell>
          <cell r="R677">
            <v>6825</v>
          </cell>
          <cell r="S677">
            <v>8190</v>
          </cell>
        </row>
        <row r="678">
          <cell r="J678">
            <v>63036</v>
          </cell>
          <cell r="K678" t="str">
            <v>Смеситель для душа FLAVIS однорычажный</v>
          </cell>
          <cell r="L678" t="str">
            <v>шт</v>
          </cell>
          <cell r="M678" t="str">
            <v>Да</v>
          </cell>
          <cell r="N678">
            <v>4575</v>
          </cell>
          <cell r="O678">
            <v>5490</v>
          </cell>
          <cell r="P678">
            <v>4575</v>
          </cell>
          <cell r="Q678">
            <v>5490</v>
          </cell>
          <cell r="R678">
            <v>4575</v>
          </cell>
          <cell r="S678">
            <v>5490</v>
          </cell>
        </row>
        <row r="679">
          <cell r="J679">
            <v>63037</v>
          </cell>
          <cell r="K679" t="str">
            <v>Смеситель для раковины средний FLAVIS однорычажный</v>
          </cell>
          <cell r="L679" t="str">
            <v>шт</v>
          </cell>
          <cell r="M679" t="str">
            <v>Да</v>
          </cell>
          <cell r="N679">
            <v>4991.666666666667</v>
          </cell>
          <cell r="O679">
            <v>5990</v>
          </cell>
          <cell r="P679">
            <v>4991.666666666667</v>
          </cell>
          <cell r="Q679">
            <v>5990</v>
          </cell>
          <cell r="R679">
            <v>4991.666666666667</v>
          </cell>
          <cell r="S679">
            <v>5990</v>
          </cell>
        </row>
        <row r="680">
          <cell r="J680">
            <v>0</v>
          </cell>
          <cell r="K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J681">
            <v>0</v>
          </cell>
          <cell r="K681">
            <v>0</v>
          </cell>
          <cell r="L681">
            <v>0</v>
          </cell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J682">
            <v>63040</v>
          </cell>
          <cell r="K682" t="str">
            <v>Смеситель для ванны GEO однорычажный</v>
          </cell>
          <cell r="L682" t="str">
            <v>шт</v>
          </cell>
          <cell r="M682" t="str">
            <v>Да</v>
          </cell>
          <cell r="N682">
            <v>8741.6666666666679</v>
          </cell>
          <cell r="O682">
            <v>10490</v>
          </cell>
          <cell r="P682">
            <v>8741.6666666666679</v>
          </cell>
          <cell r="Q682">
            <v>10490</v>
          </cell>
          <cell r="R682">
            <v>8741.6666666666679</v>
          </cell>
          <cell r="S682">
            <v>10490</v>
          </cell>
        </row>
        <row r="683">
          <cell r="J683">
            <v>63043</v>
          </cell>
          <cell r="K683" t="str">
            <v>Смеситель для раковины высокий GEO однорычажный клик клак</v>
          </cell>
          <cell r="L683" t="str">
            <v>шт</v>
          </cell>
          <cell r="M683" t="str">
            <v>Да</v>
          </cell>
          <cell r="N683">
            <v>10491.666666666668</v>
          </cell>
          <cell r="O683">
            <v>12590</v>
          </cell>
          <cell r="P683">
            <v>10491.666666666668</v>
          </cell>
          <cell r="Q683">
            <v>12590</v>
          </cell>
          <cell r="R683">
            <v>10491.666666666668</v>
          </cell>
          <cell r="S683">
            <v>12590</v>
          </cell>
        </row>
        <row r="684">
          <cell r="J684">
            <v>63039</v>
          </cell>
          <cell r="K684" t="str">
            <v>Смеситель для раковины GEO однорычажный клик клак</v>
          </cell>
          <cell r="L684" t="str">
            <v>шт</v>
          </cell>
          <cell r="M684" t="str">
            <v>Да</v>
          </cell>
          <cell r="N684">
            <v>7075</v>
          </cell>
          <cell r="O684">
            <v>8490</v>
          </cell>
          <cell r="P684">
            <v>7075</v>
          </cell>
          <cell r="Q684">
            <v>8490</v>
          </cell>
          <cell r="R684">
            <v>7075</v>
          </cell>
          <cell r="S684">
            <v>8490</v>
          </cell>
        </row>
        <row r="685">
          <cell r="J685">
            <v>63041</v>
          </cell>
          <cell r="K685" t="str">
            <v xml:space="preserve">Смеситель для душа GEO однорычажный </v>
          </cell>
          <cell r="L685" t="str">
            <v>шт</v>
          </cell>
          <cell r="M685" t="str">
            <v>Да</v>
          </cell>
          <cell r="N685">
            <v>5991.666666666667</v>
          </cell>
          <cell r="O685">
            <v>7190</v>
          </cell>
          <cell r="P685">
            <v>5991.666666666667</v>
          </cell>
          <cell r="Q685">
            <v>7190</v>
          </cell>
          <cell r="R685">
            <v>5991.666666666667</v>
          </cell>
          <cell r="S685">
            <v>7190</v>
          </cell>
        </row>
        <row r="686">
          <cell r="J686">
            <v>0</v>
          </cell>
          <cell r="K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J687">
            <v>0</v>
          </cell>
          <cell r="K687">
            <v>0</v>
          </cell>
          <cell r="L687">
            <v>0</v>
          </cell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J688">
            <v>63063</v>
          </cell>
          <cell r="K688" t="str">
            <v>Смеситель для раковины NATURE однорычажный</v>
          </cell>
          <cell r="L688" t="str">
            <v>шт</v>
          </cell>
          <cell r="M688" t="str">
            <v>Да</v>
          </cell>
          <cell r="N688">
            <v>5825</v>
          </cell>
          <cell r="O688">
            <v>6990</v>
          </cell>
          <cell r="P688">
            <v>5825</v>
          </cell>
          <cell r="Q688">
            <v>6990</v>
          </cell>
          <cell r="R688">
            <v>5825</v>
          </cell>
          <cell r="S688">
            <v>6990</v>
          </cell>
        </row>
        <row r="689">
          <cell r="J689">
            <v>63064</v>
          </cell>
          <cell r="K689" t="str">
            <v>Смеситель для ванны NATURE однорычажный</v>
          </cell>
          <cell r="L689" t="str">
            <v>шт</v>
          </cell>
          <cell r="M689" t="str">
            <v>Да</v>
          </cell>
          <cell r="N689">
            <v>6908.3333333333339</v>
          </cell>
          <cell r="O689">
            <v>8290</v>
          </cell>
          <cell r="P689">
            <v>6908.3333333333339</v>
          </cell>
          <cell r="Q689">
            <v>8290</v>
          </cell>
          <cell r="R689">
            <v>6908.3333333333339</v>
          </cell>
          <cell r="S689">
            <v>8290</v>
          </cell>
        </row>
        <row r="690">
          <cell r="J690">
            <v>63065</v>
          </cell>
          <cell r="K690" t="str">
            <v>Смеситель для душа NATURE однорычажный</v>
          </cell>
          <cell r="L690" t="str">
            <v>шт</v>
          </cell>
          <cell r="M690" t="str">
            <v>Да</v>
          </cell>
          <cell r="N690">
            <v>5408.3333333333339</v>
          </cell>
          <cell r="O690">
            <v>6490</v>
          </cell>
          <cell r="P690">
            <v>5408.3333333333339</v>
          </cell>
          <cell r="Q690">
            <v>6490</v>
          </cell>
          <cell r="R690">
            <v>5408.3333333333339</v>
          </cell>
          <cell r="S690">
            <v>6490</v>
          </cell>
        </row>
        <row r="691">
          <cell r="J691">
            <v>0</v>
          </cell>
          <cell r="K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J692">
            <v>0</v>
          </cell>
          <cell r="K692">
            <v>0</v>
          </cell>
          <cell r="L692">
            <v>0</v>
          </cell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J693">
            <v>63054</v>
          </cell>
          <cell r="K693" t="str">
            <v>Смеситель для раковины высокий ODRA однорычажный клик клак</v>
          </cell>
          <cell r="L693" t="str">
            <v>шт</v>
          </cell>
          <cell r="M693" t="str">
            <v>Да</v>
          </cell>
          <cell r="N693">
            <v>12491.666666666668</v>
          </cell>
          <cell r="O693">
            <v>14990</v>
          </cell>
          <cell r="P693">
            <v>12491.666666666668</v>
          </cell>
          <cell r="Q693">
            <v>14990</v>
          </cell>
          <cell r="R693">
            <v>12491.666666666668</v>
          </cell>
          <cell r="S693">
            <v>14990</v>
          </cell>
        </row>
        <row r="694">
          <cell r="J694">
            <v>63050</v>
          </cell>
          <cell r="K694" t="str">
            <v>Смеситель для раковины ODRA однорычажный клик клак</v>
          </cell>
          <cell r="L694" t="str">
            <v>шт</v>
          </cell>
          <cell r="M694" t="str">
            <v>Да</v>
          </cell>
          <cell r="N694">
            <v>9158.3333333333339</v>
          </cell>
          <cell r="O694">
            <v>10990</v>
          </cell>
          <cell r="P694">
            <v>9158.3333333333339</v>
          </cell>
          <cell r="Q694">
            <v>10990</v>
          </cell>
          <cell r="R694">
            <v>9158.3333333333339</v>
          </cell>
          <cell r="S694">
            <v>10990</v>
          </cell>
        </row>
        <row r="695">
          <cell r="J695">
            <v>63051</v>
          </cell>
          <cell r="K695" t="str">
            <v>Смеситель для ванны ODRA однорычажный</v>
          </cell>
          <cell r="L695" t="str">
            <v>шт</v>
          </cell>
          <cell r="M695" t="str">
            <v>Да</v>
          </cell>
          <cell r="N695">
            <v>10825</v>
          </cell>
          <cell r="O695">
            <v>12990</v>
          </cell>
          <cell r="P695">
            <v>10825</v>
          </cell>
          <cell r="Q695">
            <v>12990</v>
          </cell>
          <cell r="R695">
            <v>10825</v>
          </cell>
          <cell r="S695">
            <v>12990</v>
          </cell>
        </row>
        <row r="696">
          <cell r="J696">
            <v>63053</v>
          </cell>
          <cell r="K696" t="str">
            <v>Смеситель для биде ODRA однорычажный</v>
          </cell>
          <cell r="L696" t="str">
            <v>шт</v>
          </cell>
          <cell r="M696" t="str">
            <v>Да</v>
          </cell>
          <cell r="N696">
            <v>7491.666666666667</v>
          </cell>
          <cell r="O696">
            <v>8990</v>
          </cell>
          <cell r="P696">
            <v>7491.666666666667</v>
          </cell>
          <cell r="Q696">
            <v>8990</v>
          </cell>
          <cell r="R696">
            <v>7491.666666666667</v>
          </cell>
          <cell r="S696">
            <v>8990</v>
          </cell>
        </row>
        <row r="697">
          <cell r="J697">
            <v>63052</v>
          </cell>
          <cell r="K697" t="str">
            <v>Смеситель для душа ODRA однорычажный</v>
          </cell>
          <cell r="L697" t="str">
            <v>шт</v>
          </cell>
          <cell r="M697" t="str">
            <v>Да</v>
          </cell>
          <cell r="N697">
            <v>8325</v>
          </cell>
          <cell r="O697">
            <v>9990</v>
          </cell>
          <cell r="P697">
            <v>8325</v>
          </cell>
          <cell r="Q697">
            <v>9990</v>
          </cell>
          <cell r="R697">
            <v>8325</v>
          </cell>
          <cell r="S697">
            <v>9990</v>
          </cell>
        </row>
        <row r="698">
          <cell r="J698">
            <v>63069</v>
          </cell>
          <cell r="K698" t="str">
            <v>Душевая система ODRA (смеситель термостатический) 3 режима шланг 150 PVC</v>
          </cell>
          <cell r="L698" t="str">
            <v>шт</v>
          </cell>
          <cell r="M698" t="str">
            <v>Да</v>
          </cell>
          <cell r="N698">
            <v>23325</v>
          </cell>
          <cell r="O698">
            <v>27990</v>
          </cell>
          <cell r="P698">
            <v>23325</v>
          </cell>
          <cell r="Q698">
            <v>27990</v>
          </cell>
          <cell r="R698">
            <v>23325</v>
          </cell>
          <cell r="S698">
            <v>27990</v>
          </cell>
        </row>
        <row r="699">
          <cell r="J699">
            <v>0</v>
          </cell>
          <cell r="K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J700">
            <v>0</v>
          </cell>
          <cell r="K700">
            <v>0</v>
          </cell>
          <cell r="L700">
            <v>0</v>
          </cell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</row>
        <row r="701">
          <cell r="J701">
            <v>63067</v>
          </cell>
          <cell r="K701" t="str">
            <v>Душевой гарнитур VIBE (стойка) 3 режима шланг 150 металл</v>
          </cell>
          <cell r="L701" t="str">
            <v>шт</v>
          </cell>
          <cell r="M701" t="str">
            <v>Да</v>
          </cell>
          <cell r="N701">
            <v>3325</v>
          </cell>
          <cell r="O701">
            <v>3990</v>
          </cell>
          <cell r="P701">
            <v>3325</v>
          </cell>
          <cell r="Q701">
            <v>3990</v>
          </cell>
          <cell r="R701">
            <v>3325</v>
          </cell>
          <cell r="S701">
            <v>3990</v>
          </cell>
        </row>
        <row r="702">
          <cell r="J702">
            <v>0</v>
          </cell>
          <cell r="K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J703">
            <v>0</v>
          </cell>
          <cell r="K703">
            <v>0</v>
          </cell>
          <cell r="L703">
            <v>0</v>
          </cell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</row>
        <row r="704">
          <cell r="J704">
            <v>63477</v>
          </cell>
          <cell r="K704" t="str">
            <v xml:space="preserve">Душевая система NENO 3 режима шланг 150 PVC </v>
          </cell>
          <cell r="L704" t="str">
            <v>шт</v>
          </cell>
          <cell r="M704" t="str">
            <v>Да</v>
          </cell>
          <cell r="N704">
            <v>12158.333333333334</v>
          </cell>
          <cell r="O704">
            <v>14590</v>
          </cell>
          <cell r="P704">
            <v>12158.333333333334</v>
          </cell>
          <cell r="Q704">
            <v>14590</v>
          </cell>
          <cell r="R704">
            <v>12158.333333333334</v>
          </cell>
          <cell r="S704">
            <v>14590</v>
          </cell>
        </row>
        <row r="705">
          <cell r="J705">
            <v>63696</v>
          </cell>
          <cell r="K705" t="str">
            <v>Душевой гарнитур NENO (стойка) 3 режима шланг 200 PVC черный</v>
          </cell>
          <cell r="L705" t="str">
            <v>шт</v>
          </cell>
          <cell r="M705" t="str">
            <v>Да</v>
          </cell>
          <cell r="N705">
            <v>4991.666666666667</v>
          </cell>
          <cell r="O705">
            <v>5990</v>
          </cell>
          <cell r="P705">
            <v>4991.666666666667</v>
          </cell>
          <cell r="Q705">
            <v>5990</v>
          </cell>
          <cell r="R705">
            <v>4991.666666666667</v>
          </cell>
          <cell r="S705">
            <v>5990</v>
          </cell>
        </row>
        <row r="706">
          <cell r="J706">
            <v>0</v>
          </cell>
          <cell r="K706">
            <v>0</v>
          </cell>
          <cell r="L706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антехника"/>
      <sheetName val="смесители"/>
    </sheetNames>
    <sheetDataSet>
      <sheetData sheetId="0">
        <row r="4">
          <cell r="A4" t="str">
            <v>S-ZB-CARINA</v>
          </cell>
          <cell r="B4" t="str">
            <v>Бачок керамический CARINA 011 без арматуры</v>
          </cell>
          <cell r="C4" t="str">
            <v>Актуальный</v>
          </cell>
          <cell r="D4" t="str">
            <v>Cersanit</v>
          </cell>
          <cell r="E4" t="str">
            <v>керамика</v>
          </cell>
          <cell r="F4">
            <v>180.17751779999998</v>
          </cell>
          <cell r="G4">
            <v>234.23077313999997</v>
          </cell>
        </row>
        <row r="5">
          <cell r="A5" t="str">
            <v>S-ZB-ARTECO</v>
          </cell>
          <cell r="B5" t="str">
            <v>Бачок керамический ARTECO 011 без арматуры</v>
          </cell>
          <cell r="C5" t="str">
            <v>Актуальный</v>
          </cell>
          <cell r="D5" t="str">
            <v>Cersanit</v>
          </cell>
          <cell r="E5" t="str">
            <v>керамика</v>
          </cell>
          <cell r="F5">
            <v>94.847545800000006</v>
          </cell>
          <cell r="G5">
            <v>123.30180954000001</v>
          </cell>
        </row>
        <row r="6">
          <cell r="A6" t="str">
            <v>S-ZB-MI-BEST</v>
          </cell>
          <cell r="B6" t="str">
            <v>Бачок керамический MITO BEST 011 без арматуры</v>
          </cell>
          <cell r="C6" t="str">
            <v>Актуальный</v>
          </cell>
          <cell r="D6" t="str">
            <v>MITO</v>
          </cell>
          <cell r="E6" t="str">
            <v>керамика</v>
          </cell>
          <cell r="F6">
            <v>120.57028199999999</v>
          </cell>
          <cell r="G6">
            <v>156.74136659999999</v>
          </cell>
        </row>
        <row r="7">
          <cell r="A7" t="str">
            <v>S-ZB-CITY</v>
          </cell>
          <cell r="B7" t="str">
            <v>Бачок керамический CITY 011 без арматуры</v>
          </cell>
          <cell r="C7" t="str">
            <v>Актуальный</v>
          </cell>
          <cell r="D7" t="str">
            <v>Cersanit</v>
          </cell>
          <cell r="E7" t="str">
            <v>керамика</v>
          </cell>
          <cell r="F7">
            <v>180.17751779999998</v>
          </cell>
          <cell r="G7">
            <v>234.23077313999997</v>
          </cell>
        </row>
        <row r="8">
          <cell r="A8" t="str">
            <v>S-ZB-COLOUR</v>
          </cell>
          <cell r="B8" t="str">
            <v>Бачок керамический COLOUR /FUSION 011 без арматуры</v>
          </cell>
          <cell r="C8" t="str">
            <v>Актуальный</v>
          </cell>
          <cell r="D8" t="str">
            <v>Cersanit</v>
          </cell>
          <cell r="E8" t="str">
            <v>керамика</v>
          </cell>
          <cell r="F8">
            <v>196.58712780000002</v>
          </cell>
          <cell r="G8">
            <v>255.56326614000002</v>
          </cell>
        </row>
        <row r="9">
          <cell r="A9" t="str">
            <v>S-ZB-COLOUR-NEW</v>
          </cell>
          <cell r="B9" t="str">
            <v>Бачок керамический COLOUR NEW 011 без арматуры</v>
          </cell>
          <cell r="C9" t="str">
            <v>Актуальный</v>
          </cell>
          <cell r="D9" t="str">
            <v>Cersanit</v>
          </cell>
          <cell r="E9" t="str">
            <v>керамика</v>
          </cell>
          <cell r="F9">
            <v>196.58712780000002</v>
          </cell>
          <cell r="G9">
            <v>255.56326614000002</v>
          </cell>
        </row>
        <row r="10">
          <cell r="A10" t="str">
            <v>S-ZB-GRANTA</v>
          </cell>
          <cell r="B10" t="str">
            <v>Бачок керамический GRANTA 011 без арматуры</v>
          </cell>
          <cell r="C10" t="str">
            <v>Актуальный</v>
          </cell>
          <cell r="D10" t="str">
            <v>Cersanit</v>
          </cell>
          <cell r="E10" t="str">
            <v>керамика</v>
          </cell>
          <cell r="F10">
            <v>117.8209998</v>
          </cell>
          <cell r="G10">
            <v>153.16729974</v>
          </cell>
        </row>
        <row r="11">
          <cell r="A11" t="str">
            <v>S-ZB-MI-HIT</v>
          </cell>
          <cell r="B11" t="str">
            <v>Бачок керамический MITO HIT 011 без арматуры</v>
          </cell>
          <cell r="C11" t="str">
            <v>Актуальный</v>
          </cell>
          <cell r="D11" t="str">
            <v>MITO</v>
          </cell>
          <cell r="E11" t="str">
            <v>керамика</v>
          </cell>
          <cell r="F11">
            <v>120.57028199999999</v>
          </cell>
          <cell r="G11">
            <v>156.74136659999999</v>
          </cell>
        </row>
        <row r="12">
          <cell r="A12" t="str">
            <v>S-ZB-JUST</v>
          </cell>
          <cell r="B12" t="str">
            <v>Бачок керамический JUST 011 без арматуры</v>
          </cell>
          <cell r="C12" t="str">
            <v>Актуальный</v>
          </cell>
          <cell r="D12" t="str">
            <v>Cersanit</v>
          </cell>
          <cell r="E12" t="str">
            <v>керамика</v>
          </cell>
          <cell r="F12">
            <v>104.6933118</v>
          </cell>
          <cell r="G12">
            <v>136.10130534000001</v>
          </cell>
        </row>
        <row r="13">
          <cell r="A13" t="str">
            <v>S-ZB-MI-KORAL</v>
          </cell>
          <cell r="B13" t="str">
            <v>Бачок керамический MITO KORAL 011 без арматуры</v>
          </cell>
          <cell r="C13" t="str">
            <v>Актуальный</v>
          </cell>
          <cell r="D13" t="str">
            <v>MITO</v>
          </cell>
          <cell r="E13" t="str">
            <v>керамика</v>
          </cell>
          <cell r="F13">
            <v>125.41246199999999</v>
          </cell>
          <cell r="G13">
            <v>163.0362006</v>
          </cell>
        </row>
        <row r="14">
          <cell r="A14" t="str">
            <v>S-ZB-MIGREY</v>
          </cell>
          <cell r="B14" t="str">
            <v>Бачок керамический MITO GREY 011 без арматуры</v>
          </cell>
          <cell r="C14" t="str">
            <v>Актуальный</v>
          </cell>
          <cell r="D14" t="str">
            <v>MITO</v>
          </cell>
          <cell r="E14" t="str">
            <v>керамика</v>
          </cell>
          <cell r="F14">
            <v>110.88592200000002</v>
          </cell>
          <cell r="G14">
            <v>144.15169860000003</v>
          </cell>
        </row>
        <row r="15">
          <cell r="A15" t="str">
            <v>S-ZB-NATURE</v>
          </cell>
          <cell r="B15" t="str">
            <v>Бачок керамический NATURE 011 без арматуры</v>
          </cell>
          <cell r="C15" t="str">
            <v>Актуальный</v>
          </cell>
          <cell r="D15" t="str">
            <v>Cersanit</v>
          </cell>
          <cell r="E15" t="str">
            <v>керамика</v>
          </cell>
          <cell r="F15">
            <v>170.33175179999998</v>
          </cell>
          <cell r="G15">
            <v>221.43127733999998</v>
          </cell>
        </row>
        <row r="16">
          <cell r="A16" t="str">
            <v>S-ZB-PARVA</v>
          </cell>
          <cell r="B16" t="str">
            <v>Бачок керамический PARVA 011 без арматуры</v>
          </cell>
          <cell r="C16" t="str">
            <v>Актуальный</v>
          </cell>
          <cell r="D16" t="str">
            <v>Cersanit</v>
          </cell>
          <cell r="E16" t="str">
            <v>керамика</v>
          </cell>
          <cell r="F16">
            <v>137.5125318</v>
          </cell>
          <cell r="G16">
            <v>178.76629134000001</v>
          </cell>
        </row>
        <row r="17">
          <cell r="A17" t="str">
            <v>S-ZB-PARVA*N</v>
          </cell>
          <cell r="B17" t="str">
            <v>Бачок керамический PARVA new 011 без арматуры</v>
          </cell>
          <cell r="C17" t="str">
            <v>Актуальный</v>
          </cell>
          <cell r="D17" t="str">
            <v>Cersanit</v>
          </cell>
          <cell r="E17" t="str">
            <v>керамика</v>
          </cell>
          <cell r="F17">
            <v>140.79445379999999</v>
          </cell>
          <cell r="G17">
            <v>183.03278993999999</v>
          </cell>
        </row>
        <row r="18">
          <cell r="A18" t="str">
            <v>S-ZB-TRENTO</v>
          </cell>
          <cell r="B18" t="str">
            <v>Бачок керамический TRENTO 011 без арматуры</v>
          </cell>
          <cell r="C18" t="str">
            <v>Актуальный</v>
          </cell>
          <cell r="D18" t="str">
            <v>Cersanit</v>
          </cell>
          <cell r="E18" t="str">
            <v>керамика</v>
          </cell>
          <cell r="F18">
            <v>98.129467800000015</v>
          </cell>
          <cell r="G18">
            <v>127.56830814000003</v>
          </cell>
        </row>
        <row r="19">
          <cell r="A19" t="str">
            <v>S-ZB-KRISTAL</v>
          </cell>
          <cell r="B19" t="str">
            <v>Бачок керамический KRISTAL 011 без арматуры</v>
          </cell>
          <cell r="C19" t="str">
            <v>Актуальный</v>
          </cell>
          <cell r="D19" t="str">
            <v>Cersanit</v>
          </cell>
          <cell r="E19" t="str">
            <v>керамика</v>
          </cell>
          <cell r="F19">
            <v>117.8209998</v>
          </cell>
          <cell r="G19">
            <v>153.16729974</v>
          </cell>
        </row>
        <row r="20">
          <cell r="A20" t="str">
            <v>P-BI-CARINA -Z</v>
          </cell>
          <cell r="B20" t="str">
            <v xml:space="preserve">Биде подвесное CARINA </v>
          </cell>
          <cell r="C20" t="str">
            <v>Актуальный</v>
          </cell>
          <cell r="D20" t="str">
            <v>Cersanit</v>
          </cell>
          <cell r="E20" t="str">
            <v>керамика</v>
          </cell>
          <cell r="F20">
            <v>337.70977379999999</v>
          </cell>
          <cell r="G20">
            <v>439.02270593999998</v>
          </cell>
        </row>
        <row r="21">
          <cell r="A21" t="str">
            <v>P-BI-DELFI-Z</v>
          </cell>
          <cell r="B21" t="str">
            <v xml:space="preserve">Биде подвесное DELFI </v>
          </cell>
          <cell r="C21" t="str">
            <v>Актуальный</v>
          </cell>
          <cell r="D21" t="str">
            <v>Cersanit</v>
          </cell>
          <cell r="E21" t="str">
            <v>керамика</v>
          </cell>
          <cell r="F21">
            <v>337.70977379999999</v>
          </cell>
          <cell r="G21">
            <v>439.02270593999998</v>
          </cell>
        </row>
        <row r="22">
          <cell r="A22" t="str">
            <v>S-BI-EKO-S-w</v>
          </cell>
          <cell r="B22" t="str">
            <v xml:space="preserve">Биде напольное EKO </v>
          </cell>
          <cell r="C22" t="str">
            <v>Актуальный</v>
          </cell>
          <cell r="D22" t="str">
            <v>Cersanit</v>
          </cell>
          <cell r="E22" t="str">
            <v>керамика</v>
          </cell>
          <cell r="F22">
            <v>157.2040638</v>
          </cell>
          <cell r="G22">
            <v>204.36528294000001</v>
          </cell>
        </row>
        <row r="23">
          <cell r="A23" t="str">
            <v>P-IN-MZ-AQ40-L</v>
          </cell>
          <cell r="B23" t="str">
            <v>Инсталляция AQUA 40 QF LOW для унитаза механическая</v>
          </cell>
          <cell r="C23" t="str">
            <v>Актуальный</v>
          </cell>
          <cell r="D23" t="str">
            <v>Cersanit</v>
          </cell>
          <cell r="E23" t="str">
            <v>керамика</v>
          </cell>
          <cell r="F23">
            <v>534.62509380000006</v>
          </cell>
          <cell r="G23">
            <v>695.01262194000014</v>
          </cell>
        </row>
        <row r="24">
          <cell r="A24">
            <v>63480</v>
          </cell>
          <cell r="B24" t="str">
            <v>Инсталляция AQUA SMART М 40Z для унитаза механическая оцинкованная</v>
          </cell>
          <cell r="C24" t="str">
            <v>Актуальный</v>
          </cell>
          <cell r="D24" t="str">
            <v>Cersanit</v>
          </cell>
          <cell r="E24" t="str">
            <v>керамика</v>
          </cell>
          <cell r="F24">
            <v>564.16239180000002</v>
          </cell>
          <cell r="G24">
            <v>733.41110934000005</v>
          </cell>
        </row>
        <row r="25">
          <cell r="A25">
            <v>63567</v>
          </cell>
          <cell r="B25" t="str">
            <v>Инсталляция AQUA SMART M 40 для унитаза с бачком механическая кнопка PRESTO пластик белый</v>
          </cell>
          <cell r="C25" t="str">
            <v>Новинка</v>
          </cell>
          <cell r="D25" t="str">
            <v>Cersanit</v>
          </cell>
          <cell r="E25" t="str">
            <v>керамика</v>
          </cell>
          <cell r="F25">
            <v>560.88046980000013</v>
          </cell>
          <cell r="G25">
            <v>729.14461074000019</v>
          </cell>
        </row>
        <row r="26">
          <cell r="A26">
            <v>63385</v>
          </cell>
          <cell r="B26" t="str">
            <v>Инсталляция AQUA для биде механическая синий</v>
          </cell>
          <cell r="C26" t="str">
            <v>Новинка</v>
          </cell>
          <cell r="D26" t="str">
            <v>Cersanit</v>
          </cell>
          <cell r="E26" t="str">
            <v>керамика</v>
          </cell>
          <cell r="F26">
            <v>482.11434180000003</v>
          </cell>
          <cell r="G26">
            <v>626.74864434000006</v>
          </cell>
        </row>
        <row r="27">
          <cell r="A27">
            <v>63386</v>
          </cell>
          <cell r="B27" t="str">
            <v>Инсталляция AQUA для раковины механическая синий</v>
          </cell>
          <cell r="C27" t="str">
            <v>Актуальный</v>
          </cell>
          <cell r="D27" t="str">
            <v>Cersanit</v>
          </cell>
          <cell r="E27" t="str">
            <v>керамика</v>
          </cell>
          <cell r="F27">
            <v>508.36971779999999</v>
          </cell>
          <cell r="G27">
            <v>660.88063313999999</v>
          </cell>
        </row>
        <row r="28">
          <cell r="A28">
            <v>63387</v>
          </cell>
          <cell r="B28" t="str">
            <v>Инсталляция AQUA для писсуара механическая синий</v>
          </cell>
          <cell r="C28" t="str">
            <v>Актуальный</v>
          </cell>
          <cell r="D28" t="str">
            <v>Cersanit</v>
          </cell>
          <cell r="E28" t="str">
            <v>керамика</v>
          </cell>
          <cell r="F28">
            <v>485.39626379999999</v>
          </cell>
          <cell r="G28">
            <v>631.01514294000003</v>
          </cell>
        </row>
        <row r="29">
          <cell r="A29">
            <v>63475</v>
          </cell>
          <cell r="B29" t="str">
            <v>Инсталляция AQUA SMART M 40 для унитаза механическая окрашенная</v>
          </cell>
          <cell r="C29" t="str">
            <v>Актуальный</v>
          </cell>
          <cell r="D29" t="str">
            <v>Cersanit</v>
          </cell>
          <cell r="E29" t="str">
            <v>керамика</v>
          </cell>
          <cell r="F29">
            <v>534.62509380000006</v>
          </cell>
          <cell r="G29">
            <v>695.01262194000014</v>
          </cell>
        </row>
        <row r="30">
          <cell r="A30">
            <v>63476</v>
          </cell>
          <cell r="B30" t="str">
            <v>Инсталляция AQUA PRIME P 50Z для унитаза пневматическая оцинкованная</v>
          </cell>
          <cell r="C30" t="str">
            <v>Актуальный</v>
          </cell>
          <cell r="D30" t="str">
            <v>Cersanit</v>
          </cell>
          <cell r="E30" t="str">
            <v>керамика</v>
          </cell>
          <cell r="F30">
            <v>629.80083180000008</v>
          </cell>
          <cell r="G30">
            <v>818.74108134000016</v>
          </cell>
        </row>
        <row r="31">
          <cell r="A31" t="str">
            <v>S-IN-MZ-LEON_NEW</v>
          </cell>
          <cell r="B31" t="str">
            <v>Инсталляция LEON NEW 40 для унитаза составная механическая</v>
          </cell>
          <cell r="C31" t="str">
            <v>Актуальный</v>
          </cell>
          <cell r="D31" t="str">
            <v>Cersanit</v>
          </cell>
          <cell r="E31" t="str">
            <v>керамика</v>
          </cell>
          <cell r="F31">
            <v>436.16743380000008</v>
          </cell>
          <cell r="G31">
            <v>567.01766394000015</v>
          </cell>
        </row>
        <row r="32">
          <cell r="A32" t="str">
            <v>S-IN-MZ-LINK_PRO</v>
          </cell>
          <cell r="B32" t="str">
            <v>Инсталляция LINK PRO 40 для унитаза механическая синий</v>
          </cell>
          <cell r="C32" t="str">
            <v>Актуальный</v>
          </cell>
          <cell r="D32" t="str">
            <v>Cersanit</v>
          </cell>
          <cell r="E32" t="str">
            <v>керамика</v>
          </cell>
          <cell r="F32">
            <v>531.34317180000005</v>
          </cell>
          <cell r="G32">
            <v>690.74612334000005</v>
          </cell>
        </row>
        <row r="33">
          <cell r="A33" t="str">
            <v>S-IN-MZ-VECTOR</v>
          </cell>
          <cell r="B33" t="str">
            <v>Инсталляция VECTOR 40 для унитаза механическая</v>
          </cell>
          <cell r="C33" t="str">
            <v>Актуальный</v>
          </cell>
          <cell r="D33" t="str">
            <v>Cersanit</v>
          </cell>
          <cell r="E33" t="str">
            <v>керамика</v>
          </cell>
          <cell r="F33">
            <v>459.14088780000003</v>
          </cell>
          <cell r="G33">
            <v>596.8831541400001</v>
          </cell>
        </row>
        <row r="34">
          <cell r="A34" t="str">
            <v>S-IN-MZ-VECTOR-ENT/Cm</v>
          </cell>
          <cell r="B34" t="str">
            <v>Инсталляция VECTOR 40 для унитаза механическая кнопка ENTER пластик хром матовый</v>
          </cell>
          <cell r="C34" t="str">
            <v>Актуальный</v>
          </cell>
          <cell r="D34" t="str">
            <v>Cersanit</v>
          </cell>
          <cell r="E34" t="str">
            <v>керамика</v>
          </cell>
          <cell r="F34">
            <v>459.14088780000003</v>
          </cell>
          <cell r="G34">
            <v>596.8831541400001</v>
          </cell>
        </row>
        <row r="35">
          <cell r="A35" t="str">
            <v>S-IN-VECTOR-ENT/Wh</v>
          </cell>
          <cell r="B35" t="str">
            <v>Инсталляция VECTOR 40 для унитаза механическая кнопка ENTER пластик белый</v>
          </cell>
          <cell r="C35" t="str">
            <v>Актуальный</v>
          </cell>
          <cell r="D35" t="str">
            <v>Cersanit</v>
          </cell>
          <cell r="E35" t="str">
            <v>керамика</v>
          </cell>
          <cell r="F35">
            <v>459.14088780000003</v>
          </cell>
          <cell r="G35">
            <v>596.8831541400001</v>
          </cell>
        </row>
        <row r="36">
          <cell r="A36" t="str">
            <v>P-BU-ACN-CIR/Cg</v>
          </cell>
          <cell r="B36" t="str">
            <v>Кнопка ACCENTO CIRCLE для AQUA 50 пневматическая пластик хром глянцевый</v>
          </cell>
          <cell r="C36" t="str">
            <v>Актуальный</v>
          </cell>
          <cell r="D36" t="str">
            <v>Cersanit</v>
          </cell>
          <cell r="E36" t="str">
            <v>керамика</v>
          </cell>
          <cell r="F36">
            <v>176.89559580000005</v>
          </cell>
          <cell r="G36">
            <v>229.96427454000008</v>
          </cell>
        </row>
        <row r="37">
          <cell r="A37" t="str">
            <v>P-BU-ACT/Blg/Gl</v>
          </cell>
          <cell r="B37" t="str">
            <v>Кнопка ACTIS для LINK PRO/VECTOR/LINK/HI-TEC стекло черный</v>
          </cell>
          <cell r="C37" t="str">
            <v>Актуальный</v>
          </cell>
          <cell r="D37" t="str">
            <v>Cersanit</v>
          </cell>
          <cell r="E37" t="str">
            <v>керамика</v>
          </cell>
          <cell r="F37">
            <v>295.04478780000005</v>
          </cell>
          <cell r="G37">
            <v>383.55822414000011</v>
          </cell>
        </row>
        <row r="38">
          <cell r="A38" t="str">
            <v>P-BU-ACT/Cg</v>
          </cell>
          <cell r="B38" t="str">
            <v>Кнопка ACTIS для LINK PRO/VECTOR/LINK/HI-TEC пластик хром глянцевый</v>
          </cell>
          <cell r="C38" t="str">
            <v>Актуальный</v>
          </cell>
          <cell r="D38" t="str">
            <v>Cersanit</v>
          </cell>
          <cell r="E38" t="str">
            <v>керамика</v>
          </cell>
          <cell r="F38">
            <v>147.35829780000003</v>
          </cell>
          <cell r="G38">
            <v>191.56578714000005</v>
          </cell>
        </row>
        <row r="39">
          <cell r="A39" t="str">
            <v>P-BU-ACT/Wh</v>
          </cell>
          <cell r="B39" t="str">
            <v>Кнопка ACTIS для LINK PRO/VECTOR/LINK/HI-TEC пластик белый</v>
          </cell>
          <cell r="C39" t="str">
            <v>Актуальный</v>
          </cell>
          <cell r="D39" t="str">
            <v>Cersanit</v>
          </cell>
          <cell r="E39" t="str">
            <v>керамика</v>
          </cell>
          <cell r="F39">
            <v>98.129467800000015</v>
          </cell>
          <cell r="G39">
            <v>127.56830814000003</v>
          </cell>
        </row>
        <row r="40">
          <cell r="A40" t="str">
            <v>P-BU-ACT/Whg/Gl</v>
          </cell>
          <cell r="B40" t="str">
            <v>Кнопка ACTIS для LINK PRO/VECTOR/LINK/HI-TEC стекло белый</v>
          </cell>
          <cell r="C40" t="str">
            <v>Актуальный</v>
          </cell>
          <cell r="D40" t="str">
            <v>Cersanit</v>
          </cell>
          <cell r="E40" t="str">
            <v>керамика</v>
          </cell>
          <cell r="F40">
            <v>295.04478780000005</v>
          </cell>
          <cell r="G40">
            <v>383.55822414000011</v>
          </cell>
        </row>
        <row r="41">
          <cell r="A41" t="str">
            <v>P-BU-ENT/Cg</v>
          </cell>
          <cell r="B41" t="str">
            <v>Кнопка ENTER для LINK PRO/VECTOR/LINK/HI-TEC пластик хром глянцевый</v>
          </cell>
          <cell r="C41" t="str">
            <v>Актуальный</v>
          </cell>
          <cell r="D41" t="str">
            <v>Cersanit</v>
          </cell>
          <cell r="E41" t="str">
            <v>керамика</v>
          </cell>
          <cell r="F41">
            <v>117.8209998</v>
          </cell>
          <cell r="G41">
            <v>153.16729974</v>
          </cell>
        </row>
        <row r="42">
          <cell r="A42" t="str">
            <v>P-BU-ENT/Cm</v>
          </cell>
          <cell r="B42" t="str">
            <v>Кнопка ENTER для LINK PRO/VECTOR/LINK/HI-TEC пластик хром матовый</v>
          </cell>
          <cell r="C42" t="str">
            <v>Актуальный</v>
          </cell>
          <cell r="D42" t="str">
            <v>Cersanit</v>
          </cell>
          <cell r="E42" t="str">
            <v>керамика</v>
          </cell>
          <cell r="F42">
            <v>88.283701800000003</v>
          </cell>
          <cell r="G42">
            <v>114.76881234000001</v>
          </cell>
        </row>
        <row r="43">
          <cell r="A43" t="str">
            <v>P-BU-ENT/Wh</v>
          </cell>
          <cell r="B43" t="str">
            <v>Кнопка ENTER для LINK PRO/VECTOR/LINK/HI-TEC пластик белый</v>
          </cell>
          <cell r="C43" t="str">
            <v>Актуальный</v>
          </cell>
          <cell r="D43" t="str">
            <v>Cersanit</v>
          </cell>
          <cell r="E43" t="str">
            <v>керамика</v>
          </cell>
          <cell r="F43">
            <v>52.1825598</v>
          </cell>
          <cell r="G43">
            <v>67.837327740000006</v>
          </cell>
        </row>
        <row r="44">
          <cell r="A44" t="str">
            <v>P-BU-INT/Blg/Gl</v>
          </cell>
          <cell r="B44" t="str">
            <v>Кнопка INTERA для LINK PRO/VECTOR/LINK/HI-TEC стекло черный</v>
          </cell>
          <cell r="C44" t="str">
            <v>Актуальный</v>
          </cell>
          <cell r="D44" t="str">
            <v>Cersanit</v>
          </cell>
          <cell r="E44" t="str">
            <v>керамика</v>
          </cell>
          <cell r="F44">
            <v>393.50244780000003</v>
          </cell>
          <cell r="G44">
            <v>511.55318214000005</v>
          </cell>
        </row>
        <row r="45">
          <cell r="A45" t="str">
            <v>P-BU-INT/Cg</v>
          </cell>
          <cell r="B45" t="str">
            <v>Кнопка INTERA для LINK PRO/VECTOR/LINK/HI-TEC пластик хром глянцевый</v>
          </cell>
          <cell r="C45" t="str">
            <v>Актуальный</v>
          </cell>
          <cell r="D45" t="str">
            <v>Cersanit</v>
          </cell>
          <cell r="E45" t="str">
            <v>керамика</v>
          </cell>
          <cell r="F45">
            <v>147.35829780000003</v>
          </cell>
          <cell r="G45">
            <v>191.56578714000005</v>
          </cell>
        </row>
        <row r="46">
          <cell r="A46" t="str">
            <v>P-BU-INT/Cm</v>
          </cell>
          <cell r="B46" t="str">
            <v>Кнопка INTERA для LINK PRO/VECTOR/LINK/HI-TEC пластик хром матовый</v>
          </cell>
          <cell r="C46" t="str">
            <v>Актуальный</v>
          </cell>
          <cell r="D46" t="str">
            <v>Cersanit</v>
          </cell>
          <cell r="E46" t="str">
            <v>керамика</v>
          </cell>
          <cell r="F46">
            <v>121.1029218</v>
          </cell>
          <cell r="G46">
            <v>157.43379834000001</v>
          </cell>
        </row>
        <row r="47">
          <cell r="A47" t="str">
            <v>P-BU-INT/Wh</v>
          </cell>
          <cell r="B47" t="str">
            <v>Кнопка INTERA для LINK PRO/VECTOR/LINK/HI-TEC пластик белый</v>
          </cell>
          <cell r="C47" t="str">
            <v>Актуальный</v>
          </cell>
          <cell r="D47" t="str">
            <v>Cersanit</v>
          </cell>
          <cell r="E47" t="str">
            <v>керамика</v>
          </cell>
          <cell r="F47">
            <v>98.129467800000015</v>
          </cell>
          <cell r="G47">
            <v>127.56830814000003</v>
          </cell>
        </row>
        <row r="48">
          <cell r="A48" t="str">
            <v>P-BU-INT/Whg/Gl</v>
          </cell>
          <cell r="B48" t="str">
            <v>Кнопка INTERA для LINK PRO/VECTOR/LINK/HI-TEC стекло белый</v>
          </cell>
          <cell r="C48" t="str">
            <v>Актуальный</v>
          </cell>
          <cell r="D48" t="str">
            <v>Cersanit</v>
          </cell>
          <cell r="E48" t="str">
            <v>керамика</v>
          </cell>
          <cell r="F48">
            <v>393.50244780000003</v>
          </cell>
          <cell r="G48">
            <v>511.55318214000005</v>
          </cell>
        </row>
        <row r="49">
          <cell r="A49" t="str">
            <v>P-BU-MOV/Blg/Gl</v>
          </cell>
          <cell r="B49" t="str">
            <v>Кнопка MOVI для LINK PRO/VECTOR/LINK/HI-TEC стекло черный</v>
          </cell>
          <cell r="C49" t="str">
            <v>Актуальный</v>
          </cell>
          <cell r="D49" t="str">
            <v>Cersanit</v>
          </cell>
          <cell r="E49" t="str">
            <v>керамика</v>
          </cell>
          <cell r="F49">
            <v>393.50244780000003</v>
          </cell>
          <cell r="G49">
            <v>511.55318214000005</v>
          </cell>
        </row>
        <row r="50">
          <cell r="A50" t="str">
            <v>P-BU-MOV/Cg</v>
          </cell>
          <cell r="B50" t="str">
            <v>Кнопка MOVI для LINK PRO/VECTOR/LINK/HI-TEC пластик хром глянцевый</v>
          </cell>
          <cell r="C50" t="str">
            <v>Актуальный</v>
          </cell>
          <cell r="D50" t="str">
            <v>Cersanit</v>
          </cell>
          <cell r="E50" t="str">
            <v>керамика</v>
          </cell>
          <cell r="F50">
            <v>147.35829780000003</v>
          </cell>
          <cell r="G50">
            <v>191.56578714000005</v>
          </cell>
        </row>
        <row r="51">
          <cell r="A51" t="str">
            <v>P-BU-MOV/Cm</v>
          </cell>
          <cell r="B51" t="str">
            <v>Кнопка MOVI для LINK PRO/VECTOR/LINK/HI-TEC пластик хром матовый</v>
          </cell>
          <cell r="C51" t="str">
            <v>Актуальный</v>
          </cell>
          <cell r="D51" t="str">
            <v>Cersanit</v>
          </cell>
          <cell r="E51" t="str">
            <v>керамика</v>
          </cell>
          <cell r="F51">
            <v>121.1029218</v>
          </cell>
          <cell r="G51">
            <v>157.43379834000001</v>
          </cell>
        </row>
        <row r="52">
          <cell r="A52" t="str">
            <v>P-BU-MOV/Wh</v>
          </cell>
          <cell r="B52" t="str">
            <v>Кнопка MOVI для LINK PRO/VECTOR/LINK/HI-TEC пластик белый</v>
          </cell>
          <cell r="C52" t="str">
            <v>Актуальный</v>
          </cell>
          <cell r="D52" t="str">
            <v>Cersanit</v>
          </cell>
          <cell r="E52" t="str">
            <v>керамика</v>
          </cell>
          <cell r="F52">
            <v>98.129467800000015</v>
          </cell>
          <cell r="G52">
            <v>127.56830814000003</v>
          </cell>
        </row>
        <row r="53">
          <cell r="A53" t="str">
            <v>P-BU-MOV/Whg/Gl</v>
          </cell>
          <cell r="B53" t="str">
            <v>Кнопка MOVI для LINK PRO/VECTOR/LINK/HI-TEC стекло белый</v>
          </cell>
          <cell r="C53" t="str">
            <v>Актуальный</v>
          </cell>
          <cell r="D53" t="str">
            <v>Cersanit</v>
          </cell>
          <cell r="E53" t="str">
            <v>керамика</v>
          </cell>
          <cell r="F53">
            <v>393.50244780000003</v>
          </cell>
          <cell r="G53">
            <v>511.55318214000005</v>
          </cell>
        </row>
        <row r="54">
          <cell r="A54" t="str">
            <v>P-BU-PIL/Blg/Gl</v>
          </cell>
          <cell r="B54" t="str">
            <v>Кнопка PILOT для LINK PRO/VECTOR/LINK/HI-TEC стекло черный</v>
          </cell>
          <cell r="C54" t="str">
            <v>Актуальный</v>
          </cell>
          <cell r="D54" t="str">
            <v>Cersanit</v>
          </cell>
          <cell r="E54" t="str">
            <v>керамика</v>
          </cell>
          <cell r="F54">
            <v>295.04478780000005</v>
          </cell>
          <cell r="G54">
            <v>383.55822414000011</v>
          </cell>
        </row>
        <row r="55">
          <cell r="A55" t="str">
            <v>P-BU-PIL/Whg/Gl</v>
          </cell>
          <cell r="B55" t="str">
            <v>Кнопка PILOT для LINK PRO/VECTOR/LINK/HI-TEC стекло белый</v>
          </cell>
          <cell r="C55" t="str">
            <v>Актуальный</v>
          </cell>
          <cell r="D55" t="str">
            <v>Cersanit</v>
          </cell>
          <cell r="E55" t="str">
            <v>керамика</v>
          </cell>
          <cell r="F55">
            <v>295.04478780000005</v>
          </cell>
          <cell r="G55">
            <v>383.55822414000011</v>
          </cell>
        </row>
        <row r="56">
          <cell r="A56" t="str">
            <v>P-BU-PRE/Cg</v>
          </cell>
          <cell r="B56" t="str">
            <v>Кнопка PRESTO для LINK PRO/VECTOR/LINK/HI-TEC пластик хром глянцевый</v>
          </cell>
          <cell r="C56" t="str">
            <v>Актуальный</v>
          </cell>
          <cell r="D56" t="str">
            <v>Cersanit</v>
          </cell>
          <cell r="E56" t="str">
            <v>керамика</v>
          </cell>
          <cell r="F56">
            <v>147.35829780000003</v>
          </cell>
          <cell r="G56">
            <v>191.56578714000005</v>
          </cell>
        </row>
        <row r="57">
          <cell r="A57" t="str">
            <v>P-BU-PRE/Cm</v>
          </cell>
          <cell r="B57" t="str">
            <v>Кнопка PRESTO для LINK PRO/VECTOR/LINK/HI-TEC пластик хром матовый</v>
          </cell>
          <cell r="C57" t="str">
            <v>Актуальный</v>
          </cell>
          <cell r="D57" t="str">
            <v>Cersanit</v>
          </cell>
          <cell r="E57" t="str">
            <v>керамика</v>
          </cell>
          <cell r="F57">
            <v>121.1029218</v>
          </cell>
          <cell r="G57">
            <v>157.43379834000001</v>
          </cell>
        </row>
        <row r="58">
          <cell r="A58" t="str">
            <v>P-BU-PRE/Wh</v>
          </cell>
          <cell r="B58" t="str">
            <v>Кнопка PRESTO для LINK PRO/VECTOR/LINK/HI-TEC пластик белый</v>
          </cell>
          <cell r="C58" t="str">
            <v>Актуальный</v>
          </cell>
          <cell r="D58" t="str">
            <v>Cersanit</v>
          </cell>
          <cell r="E58" t="str">
            <v>керамика</v>
          </cell>
          <cell r="F58">
            <v>98.129467800000015</v>
          </cell>
          <cell r="G58">
            <v>127.56830814000003</v>
          </cell>
        </row>
        <row r="59">
          <cell r="A59" t="str">
            <v>P-BU-TOR/Cm/St</v>
          </cell>
          <cell r="B59" t="str">
            <v>Кнопка TORRO для LINK PRO/VECTOR/LINK/HI-TEC сталь хром матовый</v>
          </cell>
          <cell r="C59" t="str">
            <v>Актуальный</v>
          </cell>
          <cell r="D59" t="str">
            <v>Cersanit</v>
          </cell>
          <cell r="E59" t="str">
            <v>керамика</v>
          </cell>
          <cell r="F59">
            <v>787.33308780000016</v>
          </cell>
          <cell r="G59">
            <v>1023.5330141400002</v>
          </cell>
        </row>
        <row r="60">
          <cell r="A60" t="str">
            <v>S-BU-BK/Blg/Gl</v>
          </cell>
          <cell r="B60" t="str">
            <v>Кнопка BLICK для LINK PRO/VECTOR/LINK/HI-TEC стекло черный</v>
          </cell>
          <cell r="C60" t="str">
            <v>Актуальный</v>
          </cell>
          <cell r="D60" t="str">
            <v>Cersanit</v>
          </cell>
          <cell r="E60" t="str">
            <v>керамика</v>
          </cell>
          <cell r="F60">
            <v>393.50244780000003</v>
          </cell>
          <cell r="G60">
            <v>511.55318214000005</v>
          </cell>
        </row>
        <row r="61">
          <cell r="A61" t="str">
            <v>S-BU-BK/Whg/Gl</v>
          </cell>
          <cell r="B61" t="str">
            <v>Кнопка BLICK для LINK PRO/VECTOR/LINK/HI-TEC стекло белый</v>
          </cell>
          <cell r="C61" t="str">
            <v>Актуальный</v>
          </cell>
          <cell r="D61" t="str">
            <v>Cersanit</v>
          </cell>
          <cell r="E61" t="str">
            <v>керамика</v>
          </cell>
          <cell r="F61">
            <v>393.50244780000003</v>
          </cell>
          <cell r="G61">
            <v>511.55318214000005</v>
          </cell>
        </row>
        <row r="62">
          <cell r="A62">
            <v>63838</v>
          </cell>
          <cell r="B62" t="str">
            <v>Кнопка ACCENTO SQUARE для AQUA 50 пневматическая пластик черный матовый</v>
          </cell>
          <cell r="C62" t="str">
            <v>Новинка</v>
          </cell>
          <cell r="D62" t="str">
            <v>Cersanit</v>
          </cell>
          <cell r="E62" t="str">
            <v>керамика</v>
          </cell>
          <cell r="F62">
            <v>245.81595780000001</v>
          </cell>
          <cell r="G62">
            <v>319.56074513999999</v>
          </cell>
        </row>
        <row r="63">
          <cell r="A63">
            <v>63839</v>
          </cell>
          <cell r="B63" t="str">
            <v>Кнопка ACCENTO CIRCLE для AQUA 50 пневматическая пластик черный матовый</v>
          </cell>
          <cell r="C63" t="str">
            <v>Новинка</v>
          </cell>
          <cell r="D63" t="str">
            <v>Cersanit</v>
          </cell>
          <cell r="E63" t="str">
            <v>керамика</v>
          </cell>
          <cell r="F63">
            <v>245.81595780000001</v>
          </cell>
          <cell r="G63">
            <v>319.56074513999999</v>
          </cell>
        </row>
        <row r="64">
          <cell r="A64">
            <v>63534</v>
          </cell>
          <cell r="B64" t="str">
            <v>Кнопка TWINS для LINK PRO/VECTOR/LINK/HI-TEC пластик черный матовый с рамкой</v>
          </cell>
          <cell r="C64" t="str">
            <v>Новинка</v>
          </cell>
          <cell r="D64" t="str">
            <v>Cersanit</v>
          </cell>
          <cell r="E64" t="str">
            <v>керамика</v>
          </cell>
          <cell r="F64">
            <v>176.89559580000005</v>
          </cell>
          <cell r="G64">
            <v>229.96427454000008</v>
          </cell>
        </row>
        <row r="65">
          <cell r="A65">
            <v>63535</v>
          </cell>
          <cell r="B65" t="str">
            <v>Кнопка TWINS для LINK PRO/VECTOR/LINK/HI-TEC пластик белый матовый с рамкой</v>
          </cell>
          <cell r="C65" t="str">
            <v>Новинка</v>
          </cell>
          <cell r="D65" t="str">
            <v>Cersanit</v>
          </cell>
          <cell r="E65" t="str">
            <v>керамика</v>
          </cell>
          <cell r="F65">
            <v>121.1029218</v>
          </cell>
          <cell r="G65">
            <v>157.43379834000001</v>
          </cell>
        </row>
        <row r="66">
          <cell r="A66">
            <v>63523</v>
          </cell>
          <cell r="B66" t="str">
            <v>Кнопка TWINS для LINK PRO/VECTOR/LINK/HI-TEC пластик хром глянцевый</v>
          </cell>
          <cell r="C66" t="str">
            <v>Новинка</v>
          </cell>
          <cell r="D66" t="str">
            <v>Cersanit</v>
          </cell>
          <cell r="E66" t="str">
            <v>керамика</v>
          </cell>
          <cell r="F66">
            <v>147.35829780000003</v>
          </cell>
          <cell r="G66">
            <v>191.56578714000005</v>
          </cell>
        </row>
        <row r="67">
          <cell r="A67">
            <v>63524</v>
          </cell>
          <cell r="B67" t="str">
            <v>Кнопка TWINS для LINK PRO/VECTOR/LINK/HI-TEC пластик золотой матовый</v>
          </cell>
          <cell r="C67" t="str">
            <v>Новинка</v>
          </cell>
          <cell r="D67" t="str">
            <v>Cersanit</v>
          </cell>
          <cell r="E67" t="str">
            <v>керамика</v>
          </cell>
          <cell r="F67">
            <v>176.89559580000005</v>
          </cell>
          <cell r="G67">
            <v>229.96427454000008</v>
          </cell>
        </row>
        <row r="68">
          <cell r="A68">
            <v>63525</v>
          </cell>
          <cell r="B68" t="str">
            <v>Кнопка TWINS для LINK PRO/VECTOR/LINK/HI-TEC пластик черный матовый</v>
          </cell>
          <cell r="C68" t="str">
            <v>Новинка</v>
          </cell>
          <cell r="D68" t="str">
            <v>Cersanit</v>
          </cell>
          <cell r="E68" t="str">
            <v>керамика</v>
          </cell>
          <cell r="F68">
            <v>147.35829780000003</v>
          </cell>
          <cell r="G68">
            <v>191.56578714000005</v>
          </cell>
        </row>
        <row r="69">
          <cell r="A69">
            <v>63526</v>
          </cell>
          <cell r="B69" t="str">
            <v>Кнопка TWINS для LINK PRO/VECTOR/LINK/HI-TEC пластик белый матовый</v>
          </cell>
          <cell r="C69" t="str">
            <v>Новинка</v>
          </cell>
          <cell r="D69" t="str">
            <v>Cersanit</v>
          </cell>
          <cell r="E69" t="str">
            <v>керамика</v>
          </cell>
          <cell r="F69">
            <v>71.874091800000002</v>
          </cell>
          <cell r="G69">
            <v>93.436319340000011</v>
          </cell>
        </row>
        <row r="70">
          <cell r="A70">
            <v>63527</v>
          </cell>
          <cell r="B70" t="str">
            <v>Кнопка MOVI для LINK PRO/VECTOR/LINK/HI-TEC пластик черный матовый</v>
          </cell>
          <cell r="C70" t="str">
            <v>Новинка</v>
          </cell>
          <cell r="D70" t="str">
            <v>Cersanit</v>
          </cell>
          <cell r="E70" t="str">
            <v>керамика</v>
          </cell>
          <cell r="F70">
            <v>196.58712780000002</v>
          </cell>
          <cell r="G70">
            <v>255.56326614000002</v>
          </cell>
        </row>
        <row r="71">
          <cell r="A71">
            <v>63528</v>
          </cell>
          <cell r="B71" t="str">
            <v>Кнопка PRESTO для LINK PRO/VECTOR/LINK/HI-TEC пластик черный матовый</v>
          </cell>
          <cell r="C71" t="str">
            <v>Новинка</v>
          </cell>
          <cell r="D71" t="str">
            <v>Cersanit</v>
          </cell>
          <cell r="E71" t="str">
            <v>керамика</v>
          </cell>
          <cell r="F71">
            <v>219.56058180000002</v>
          </cell>
          <cell r="G71">
            <v>285.42875634000006</v>
          </cell>
        </row>
        <row r="72">
          <cell r="A72">
            <v>63529</v>
          </cell>
          <cell r="B72" t="str">
            <v>Кнопка ACCENTO SQUARE для AQUA 50 пневматическая стекло черный</v>
          </cell>
          <cell r="C72" t="str">
            <v>Новинка</v>
          </cell>
          <cell r="D72" t="str">
            <v>Cersanit</v>
          </cell>
          <cell r="E72" t="str">
            <v>керамика</v>
          </cell>
          <cell r="F72">
            <v>383.6566818</v>
          </cell>
          <cell r="G72">
            <v>498.75368634</v>
          </cell>
        </row>
        <row r="73">
          <cell r="A73">
            <v>63530</v>
          </cell>
          <cell r="B73" t="str">
            <v>Кнопка ACCENTO SQUARE для AQUA 50 пневматическая стекло белый</v>
          </cell>
          <cell r="C73" t="str">
            <v>Новинка</v>
          </cell>
          <cell r="D73" t="str">
            <v>Cersanit</v>
          </cell>
          <cell r="E73" t="str">
            <v>керамика</v>
          </cell>
          <cell r="F73">
            <v>383.6566818</v>
          </cell>
          <cell r="G73">
            <v>498.75368634</v>
          </cell>
        </row>
        <row r="74">
          <cell r="A74">
            <v>63531</v>
          </cell>
          <cell r="B74" t="str">
            <v>Кнопка ACCENTO SQUARE для AQUA 50 пневматическая пластик хром глянцевый</v>
          </cell>
          <cell r="C74" t="str">
            <v>Новинка</v>
          </cell>
          <cell r="D74" t="str">
            <v>Cersanit</v>
          </cell>
          <cell r="E74" t="str">
            <v>керамика</v>
          </cell>
          <cell r="F74">
            <v>167.04982980000005</v>
          </cell>
          <cell r="G74">
            <v>217.16477874000009</v>
          </cell>
        </row>
        <row r="75">
          <cell r="A75" t="str">
            <v>P-BU-STE/Blg/Gl</v>
          </cell>
          <cell r="B75" t="str">
            <v>Кнопка STERO для LINK PRO/VECTOR/LINK/HI-TEC стекло черный</v>
          </cell>
          <cell r="C75" t="str">
            <v>Актуальный</v>
          </cell>
          <cell r="D75" t="str">
            <v>Cersanit</v>
          </cell>
          <cell r="E75" t="str">
            <v>керамика</v>
          </cell>
          <cell r="F75">
            <v>295.04478780000005</v>
          </cell>
          <cell r="G75">
            <v>383.55822414000011</v>
          </cell>
        </row>
        <row r="76">
          <cell r="A76" t="str">
            <v>P-BU-STE/Whg/Gl</v>
          </cell>
          <cell r="B76" t="str">
            <v>Кнопка STERO для LINK PRO/VECTOR/LINK/HI-TEC стекло белый</v>
          </cell>
          <cell r="C76" t="str">
            <v>Актуальный</v>
          </cell>
          <cell r="D76" t="str">
            <v>Cersanit</v>
          </cell>
          <cell r="E76" t="str">
            <v>керамика</v>
          </cell>
          <cell r="F76">
            <v>295.04478780000005</v>
          </cell>
          <cell r="G76">
            <v>383.55822414000011</v>
          </cell>
        </row>
        <row r="77">
          <cell r="A77" t="str">
            <v>P-BU-ACN-CIR-PN/Wh/Gl</v>
          </cell>
          <cell r="B77" t="str">
            <v>Кнопка ACCENTO CIRCLE для AQUA 50 пневматическая стекло белый</v>
          </cell>
          <cell r="C77" t="str">
            <v>Актуальный</v>
          </cell>
          <cell r="D77" t="str">
            <v>Cersanit</v>
          </cell>
          <cell r="E77" t="str">
            <v>керамика</v>
          </cell>
          <cell r="F77">
            <v>393.50244780000003</v>
          </cell>
          <cell r="G77">
            <v>511.55318214000005</v>
          </cell>
        </row>
        <row r="78">
          <cell r="A78" t="str">
            <v>P-BU-ACN-CIR-PN/Bl/Gl</v>
          </cell>
          <cell r="B78" t="str">
            <v>Кнопка ACCENTO CIRCLE для AQUA 50 пневматическая стекло черный</v>
          </cell>
          <cell r="C78" t="str">
            <v>Актуальный</v>
          </cell>
          <cell r="D78" t="str">
            <v>Cersanit</v>
          </cell>
          <cell r="E78" t="str">
            <v>керамика</v>
          </cell>
          <cell r="F78">
            <v>393.50244780000003</v>
          </cell>
          <cell r="G78">
            <v>511.55318214000005</v>
          </cell>
        </row>
        <row r="79">
          <cell r="A79" t="str">
            <v>S-KO-COL011-3/5-COn-DL-w</v>
          </cell>
          <cell r="B79" t="str">
            <v>Компакт COLOUR Clean On 011 3/5 DPL EO</v>
          </cell>
          <cell r="C79" t="str">
            <v>Актуальный</v>
          </cell>
          <cell r="D79" t="str">
            <v>Cersanit</v>
          </cell>
          <cell r="E79" t="str">
            <v>керамика</v>
          </cell>
          <cell r="F79">
            <v>459.14088780000003</v>
          </cell>
          <cell r="G79">
            <v>596.8831541400001</v>
          </cell>
        </row>
        <row r="80">
          <cell r="A80">
            <v>63565</v>
          </cell>
          <cell r="B80" t="str">
            <v>Компакт LARA Clean On 011 3/5 DPL EO</v>
          </cell>
          <cell r="C80" t="str">
            <v>Новинка</v>
          </cell>
          <cell r="D80" t="str">
            <v>Cersanit</v>
          </cell>
          <cell r="E80" t="str">
            <v>керамика</v>
          </cell>
          <cell r="F80">
            <v>459.14088780000003</v>
          </cell>
          <cell r="G80">
            <v>596.8831541400001</v>
          </cell>
        </row>
        <row r="81">
          <cell r="A81">
            <v>63423</v>
          </cell>
          <cell r="B81" t="str">
            <v>Компакт STAR 031 3/6 DPL EO</v>
          </cell>
          <cell r="C81" t="str">
            <v>Новинка</v>
          </cell>
          <cell r="D81" t="str">
            <v>Cersanit</v>
          </cell>
          <cell r="E81" t="str">
            <v>керамика</v>
          </cell>
          <cell r="F81">
            <v>262.22556780000002</v>
          </cell>
          <cell r="G81">
            <v>340.89323814000005</v>
          </cell>
        </row>
        <row r="82">
          <cell r="A82" t="str">
            <v>P-KO-ETI010-3/6-COn</v>
          </cell>
          <cell r="B82" t="str">
            <v>Компакт ETIUDA Clean On 010 3/6</v>
          </cell>
          <cell r="C82" t="str">
            <v>Актуальный</v>
          </cell>
          <cell r="D82" t="str">
            <v>Cersanit</v>
          </cell>
          <cell r="E82" t="str">
            <v>керамика</v>
          </cell>
          <cell r="F82">
            <v>721.69464779999998</v>
          </cell>
          <cell r="G82">
            <v>938.20304213999998</v>
          </cell>
        </row>
        <row r="83">
          <cell r="A83" t="str">
            <v>S-KO-PA011-3/6-COn-DL-w</v>
          </cell>
          <cell r="B83" t="str">
            <v>Компакт PARVA Clean On 011 3/6 DPL EO</v>
          </cell>
          <cell r="C83" t="str">
            <v>Актуальный</v>
          </cell>
          <cell r="D83" t="str">
            <v>Cersanit</v>
          </cell>
          <cell r="E83" t="str">
            <v>керамика</v>
          </cell>
          <cell r="F83">
            <v>360.68322780000011</v>
          </cell>
          <cell r="G83">
            <v>468.88819614000016</v>
          </cell>
        </row>
        <row r="84">
          <cell r="A84" t="str">
            <v>S-KO-MIR-BES-ST-P-w</v>
          </cell>
          <cell r="B84" t="str">
            <v xml:space="preserve">Компакт MITO BEST 031 1-уровневая PP </v>
          </cell>
          <cell r="C84" t="str">
            <v>Актуальный</v>
          </cell>
          <cell r="D84" t="str">
            <v>MITO</v>
          </cell>
          <cell r="E84" t="str">
            <v>керамика</v>
          </cell>
          <cell r="F84">
            <v>265.83568200000002</v>
          </cell>
          <cell r="G84">
            <v>345.58638660000003</v>
          </cell>
        </row>
        <row r="85">
          <cell r="A85" t="str">
            <v>S-KO-CAR011-3/5-COn-S-DL-w</v>
          </cell>
          <cell r="B85" t="str">
            <v>Компакт CARINA Clean On 011 3/5 DPL EO slim</v>
          </cell>
          <cell r="C85" t="str">
            <v>Актуальный</v>
          </cell>
          <cell r="D85" t="str">
            <v>Cersanit</v>
          </cell>
          <cell r="E85" t="str">
            <v>керамика</v>
          </cell>
          <cell r="F85">
            <v>459.14088780000003</v>
          </cell>
          <cell r="G85">
            <v>596.8831541400001</v>
          </cell>
        </row>
        <row r="86">
          <cell r="A86" t="str">
            <v>S-KO-CIT011-3/5-COn-S-DL-w</v>
          </cell>
          <cell r="B86" t="str">
            <v>Компакт CITY Clean On 011 3/5 DPL EO slim</v>
          </cell>
          <cell r="C86" t="str">
            <v>Актуальный</v>
          </cell>
          <cell r="D86" t="str">
            <v>Cersanit</v>
          </cell>
          <cell r="E86" t="str">
            <v>керамика</v>
          </cell>
          <cell r="F86">
            <v>459.14088780000003</v>
          </cell>
          <cell r="G86">
            <v>596.8831541400001</v>
          </cell>
        </row>
        <row r="87">
          <cell r="A87" t="str">
            <v>S-KO-FAS031-3/6-PL-w</v>
          </cell>
          <cell r="B87" t="str">
            <v>Компакт FAST 031 3/6 TPL</v>
          </cell>
          <cell r="C87" t="str">
            <v>Актуальный</v>
          </cell>
          <cell r="D87" t="str">
            <v>Cersanit</v>
          </cell>
          <cell r="E87" t="str">
            <v>керамика</v>
          </cell>
          <cell r="F87">
            <v>262.22556780000002</v>
          </cell>
          <cell r="G87">
            <v>340.89323814000005</v>
          </cell>
        </row>
        <row r="88">
          <cell r="A88" t="str">
            <v>S-KO-GEO031-3/6-DL-w</v>
          </cell>
          <cell r="B88" t="str">
            <v>Компакт GEO 031 3/6 DPL EO</v>
          </cell>
          <cell r="C88" t="str">
            <v>Актуальный</v>
          </cell>
          <cell r="D88" t="str">
            <v>Cersanit</v>
          </cell>
          <cell r="E88" t="str">
            <v>керамика</v>
          </cell>
          <cell r="F88">
            <v>360.68322780000011</v>
          </cell>
          <cell r="G88">
            <v>468.88819614000016</v>
          </cell>
        </row>
        <row r="89">
          <cell r="A89" t="str">
            <v>S-KO-GRA031-3/6-DL-n-w</v>
          </cell>
          <cell r="B89" t="str">
            <v>Компакт GRANTA 031 3/6 DPL EO</v>
          </cell>
          <cell r="C89" t="str">
            <v>Актуальный</v>
          </cell>
          <cell r="D89" t="str">
            <v>Cersanit</v>
          </cell>
          <cell r="E89" t="str">
            <v>керамика</v>
          </cell>
          <cell r="F89">
            <v>327.86400780000002</v>
          </cell>
          <cell r="G89">
            <v>426.22321014000005</v>
          </cell>
        </row>
        <row r="90">
          <cell r="A90" t="str">
            <v>S-KO-JUS031-3/6-PL-w</v>
          </cell>
          <cell r="B90" t="str">
            <v>Компакт JUST 031 3/6 TPL</v>
          </cell>
          <cell r="C90" t="str">
            <v>Актуальный</v>
          </cell>
          <cell r="D90" t="str">
            <v>Cersanit</v>
          </cell>
          <cell r="E90" t="str">
            <v>керамика</v>
          </cell>
          <cell r="F90">
            <v>262.22556780000002</v>
          </cell>
          <cell r="G90">
            <v>340.89323814000005</v>
          </cell>
        </row>
        <row r="91">
          <cell r="A91" t="str">
            <v>S-KO-MI-KOR-3/6-P-w</v>
          </cell>
          <cell r="B91" t="str">
            <v>Компакт MITO KORAL 011 3/6 PP</v>
          </cell>
          <cell r="C91" t="str">
            <v>Актуальный</v>
          </cell>
          <cell r="D91" t="str">
            <v>MITO</v>
          </cell>
          <cell r="E91" t="str">
            <v>керамика</v>
          </cell>
          <cell r="F91">
            <v>270.67786200000006</v>
          </cell>
          <cell r="G91">
            <v>351.88122060000012</v>
          </cell>
        </row>
        <row r="92">
          <cell r="A92" t="str">
            <v>S-KO-MIG031-ST-P-w</v>
          </cell>
          <cell r="B92" t="str">
            <v xml:space="preserve">Компакт MITO GREY 031 1-уровневая PP </v>
          </cell>
          <cell r="C92" t="str">
            <v>Актуальный</v>
          </cell>
          <cell r="D92" t="str">
            <v>MITO</v>
          </cell>
          <cell r="E92" t="str">
            <v>керамика</v>
          </cell>
          <cell r="F92">
            <v>231.94042200000001</v>
          </cell>
          <cell r="G92">
            <v>301.52254860000005</v>
          </cell>
        </row>
        <row r="93">
          <cell r="A93" t="str">
            <v>S-KO-MI-HIT-ST-P-w</v>
          </cell>
          <cell r="B93" t="str">
            <v>Компакт MITO HIT 031 1-уровневая PP</v>
          </cell>
          <cell r="C93" t="str">
            <v>Актуальный</v>
          </cell>
          <cell r="D93" t="str">
            <v>MITO</v>
          </cell>
          <cell r="E93" t="str">
            <v>керамика</v>
          </cell>
          <cell r="F93">
            <v>265.83568200000002</v>
          </cell>
          <cell r="G93">
            <v>345.58638660000003</v>
          </cell>
        </row>
        <row r="94">
          <cell r="A94" t="str">
            <v>S-KO-MON011-3/5-COn-S-DL</v>
          </cell>
          <cell r="B94" t="str">
            <v>Компакт MONOLITH Clean On 011 3/5 DPL EO slim</v>
          </cell>
          <cell r="C94" t="str">
            <v>Актуальный</v>
          </cell>
          <cell r="D94" t="str">
            <v>Cersanit</v>
          </cell>
          <cell r="E94" t="str">
            <v>керамика</v>
          </cell>
          <cell r="F94">
            <v>524.77932780000003</v>
          </cell>
          <cell r="G94">
            <v>682.2131261400001</v>
          </cell>
        </row>
        <row r="95">
          <cell r="A95" t="str">
            <v>S-KO-NIC031-ST-P-w</v>
          </cell>
          <cell r="B95" t="str">
            <v>Компакт NICK 031 1-уровневая PP</v>
          </cell>
          <cell r="C95" t="str">
            <v>Актуальный</v>
          </cell>
          <cell r="D95" t="str">
            <v>MITO</v>
          </cell>
          <cell r="E95" t="str">
            <v>керамика</v>
          </cell>
          <cell r="F95">
            <v>265.83568200000002</v>
          </cell>
          <cell r="G95">
            <v>345.58638660000003</v>
          </cell>
        </row>
        <row r="96">
          <cell r="A96" t="str">
            <v>S-KO-NTR011-3/5-COn-DL-w</v>
          </cell>
          <cell r="B96" t="str">
            <v>Компакт NATURE Clean On 011 3/5 DPL EO</v>
          </cell>
          <cell r="C96" t="str">
            <v>Актуальный</v>
          </cell>
          <cell r="D96" t="str">
            <v>Cersanit</v>
          </cell>
          <cell r="E96" t="str">
            <v>керамика</v>
          </cell>
          <cell r="F96">
            <v>426.3216678</v>
          </cell>
          <cell r="G96">
            <v>554.21816813999999</v>
          </cell>
        </row>
        <row r="97">
          <cell r="A97" t="str">
            <v>S-KO-SFU011-3/5-COn-S-DL-w</v>
          </cell>
          <cell r="B97" t="str">
            <v>Компакт STREET FUSION Clean On 011 3/5 DPL EO slim</v>
          </cell>
          <cell r="C97" t="str">
            <v>Актуальный</v>
          </cell>
          <cell r="D97" t="str">
            <v>Cersanit</v>
          </cell>
          <cell r="E97" t="str">
            <v>керамика</v>
          </cell>
          <cell r="F97">
            <v>524.77932780000003</v>
          </cell>
          <cell r="G97">
            <v>682.2131261400001</v>
          </cell>
        </row>
        <row r="98">
          <cell r="A98" t="str">
            <v>S-KO-TR011-3/6-PL-w</v>
          </cell>
          <cell r="B98" t="str">
            <v>Компакт TRENTO 011 3/6 TPL</v>
          </cell>
          <cell r="C98" t="str">
            <v>Актуальный</v>
          </cell>
          <cell r="D98" t="str">
            <v>Cersanit</v>
          </cell>
          <cell r="E98" t="str">
            <v>керамика</v>
          </cell>
          <cell r="F98">
            <v>262.22556780000002</v>
          </cell>
          <cell r="G98">
            <v>340.89323814000005</v>
          </cell>
        </row>
        <row r="99">
          <cell r="A99" t="str">
            <v>S-KO-YAL011-3/6-COn-S-DL-w</v>
          </cell>
          <cell r="B99" t="str">
            <v>Компакт YALLA Clean On 011 3/6 DPL EO slim</v>
          </cell>
          <cell r="C99" t="str">
            <v>Актуальный</v>
          </cell>
          <cell r="D99" t="str">
            <v>Cersanit</v>
          </cell>
          <cell r="E99" t="str">
            <v>керамика</v>
          </cell>
          <cell r="F99">
            <v>360.68322780000011</v>
          </cell>
          <cell r="G99">
            <v>468.88819614000016</v>
          </cell>
        </row>
        <row r="100">
          <cell r="A100" t="str">
            <v>S-SET-CITYC/LPRO/S-DL/In-Wg-w</v>
          </cell>
          <cell r="B100" t="str">
            <v>Комплект CITY CO DPL EO slim инсталляция LINK PRO кнопка INTERA стекло белый</v>
          </cell>
          <cell r="C100" t="str">
            <v>Актуальный</v>
          </cell>
          <cell r="D100" t="str">
            <v>Cersanit</v>
          </cell>
          <cell r="E100" t="str">
            <v>керамика</v>
          </cell>
          <cell r="F100">
            <v>984.24840780000011</v>
          </cell>
          <cell r="G100">
            <v>1279.5229301400002</v>
          </cell>
        </row>
        <row r="101">
          <cell r="A101" t="str">
            <v>S-SET-CITC/LPRO/S-DL/WG-w</v>
          </cell>
          <cell r="B101" t="str">
            <v>Комплект CITY CO DPL EO slim инсталляция LINK PRO кнопка BLICK стекло белый</v>
          </cell>
          <cell r="C101" t="str">
            <v>Актуальный</v>
          </cell>
          <cell r="D101" t="str">
            <v>Cersanit</v>
          </cell>
          <cell r="E101" t="str">
            <v>керамика</v>
          </cell>
          <cell r="F101">
            <v>984.24840780000011</v>
          </cell>
          <cell r="G101">
            <v>1279.5229301400002</v>
          </cell>
        </row>
        <row r="102">
          <cell r="A102" t="str">
            <v>S-SET-CITYC/Vec/S-DL/Ac-Cg-w</v>
          </cell>
          <cell r="B102" t="str">
            <v>Комплект CITY CO DPL EO slim инсталляция VECTOR кнопка ACTIS пластик хром глянцевый</v>
          </cell>
          <cell r="C102" t="str">
            <v>Актуальный</v>
          </cell>
          <cell r="D102" t="str">
            <v>Cersanit</v>
          </cell>
          <cell r="E102" t="str">
            <v>керамика</v>
          </cell>
          <cell r="F102">
            <v>820.15230780000002</v>
          </cell>
          <cell r="G102">
            <v>1066.19800014</v>
          </cell>
        </row>
        <row r="103">
          <cell r="A103" t="str">
            <v>S-SET-DEL/Black/TPL/Cg-w</v>
          </cell>
          <cell r="B103" t="str">
            <v>Комплект DELFI TPL инсталляция BLACK кнопка LEON пластик хром глянцевый</v>
          </cell>
          <cell r="C103" t="str">
            <v>Актуальный</v>
          </cell>
          <cell r="D103" t="str">
            <v>Cersanit</v>
          </cell>
          <cell r="E103" t="str">
            <v>керамика</v>
          </cell>
          <cell r="F103">
            <v>820.15230780000002</v>
          </cell>
          <cell r="G103">
            <v>1066.19800014</v>
          </cell>
        </row>
        <row r="104">
          <cell r="A104" t="str">
            <v>S-SET-DEL/LeonN/TPL/Cm-w</v>
          </cell>
          <cell r="B104" t="str">
            <v>Комплект DELFI TPL инсталляция LEON NEW кнопка GEOMETRY пластик хром матовый</v>
          </cell>
          <cell r="C104" t="str">
            <v>Актуальный</v>
          </cell>
          <cell r="D104" t="str">
            <v>Cersanit</v>
          </cell>
          <cell r="E104" t="str">
            <v>керамика</v>
          </cell>
          <cell r="F104">
            <v>656.05620780000004</v>
          </cell>
          <cell r="G104">
            <v>852.8730701400001</v>
          </cell>
        </row>
        <row r="105">
          <cell r="A105" t="str">
            <v>S-SET-DEL/Vec/S-DL/Ac-Cg-w</v>
          </cell>
          <cell r="B105" t="str">
            <v>Комплект DELFI DPL EO slim инсталляция VECTOR кнопка ACTIS пластик хром глянцевый</v>
          </cell>
          <cell r="C105" t="str">
            <v>Актуальный</v>
          </cell>
          <cell r="D105" t="str">
            <v>Cersanit</v>
          </cell>
          <cell r="E105" t="str">
            <v>керамика</v>
          </cell>
          <cell r="F105">
            <v>764.3596338000001</v>
          </cell>
          <cell r="G105">
            <v>993.66752394000014</v>
          </cell>
        </row>
        <row r="106">
          <cell r="A106" t="str">
            <v>S-SET-DEL/Vec/TPL/En-Wh-w</v>
          </cell>
          <cell r="B106" t="str">
            <v>Комплект DELFI TPL инсталляция VECTOR кнопка ENTER пластик белый</v>
          </cell>
          <cell r="C106" t="str">
            <v>Актуальный</v>
          </cell>
          <cell r="D106" t="str">
            <v>Cersanit</v>
          </cell>
          <cell r="E106" t="str">
            <v>керамика</v>
          </cell>
          <cell r="F106">
            <v>688.87542780000024</v>
          </cell>
          <cell r="G106">
            <v>895.53805614000032</v>
          </cell>
        </row>
        <row r="107">
          <cell r="A107" t="str">
            <v>S-SET-DEL/Vec/TPL/L10Bi-w</v>
          </cell>
          <cell r="B107" t="str">
            <v>Комплект DELFI TPL инсталляция VECTOR кнопка CORNER пластик белый</v>
          </cell>
          <cell r="C107" t="str">
            <v>Актуальный</v>
          </cell>
          <cell r="D107" t="str">
            <v>Cersanit</v>
          </cell>
          <cell r="E107" t="str">
            <v>керамика</v>
          </cell>
          <cell r="F107">
            <v>656.05620780000004</v>
          </cell>
          <cell r="G107">
            <v>852.8730701400001</v>
          </cell>
        </row>
        <row r="108">
          <cell r="A108" t="str">
            <v>S-SET-DEL/Vec/TPL/Mo-Cm-w</v>
          </cell>
          <cell r="B108" t="str">
            <v>Комплект DELFI TPL инсталляция VECTOR кнопка MOVI пластик хром матовый</v>
          </cell>
          <cell r="C108" t="str">
            <v>Актуальный</v>
          </cell>
          <cell r="D108" t="str">
            <v>Cersanit</v>
          </cell>
          <cell r="E108" t="str">
            <v>керамика</v>
          </cell>
          <cell r="F108">
            <v>754.51386779999996</v>
          </cell>
          <cell r="G108">
            <v>980.86802813999998</v>
          </cell>
        </row>
        <row r="109">
          <cell r="A109" t="str">
            <v>S-SET-DELFI/Tiger/Cg-w</v>
          </cell>
          <cell r="B109" t="str">
            <v>Комплект DELFI TPL инсталляция TIGER кнопка LEON пластик хром глянцевый</v>
          </cell>
          <cell r="C109" t="str">
            <v>Актуальный</v>
          </cell>
          <cell r="D109" t="str">
            <v>Cersanit</v>
          </cell>
          <cell r="E109" t="str">
            <v>керамика</v>
          </cell>
          <cell r="F109">
            <v>656.05620780000004</v>
          </cell>
          <cell r="G109">
            <v>852.8730701400001</v>
          </cell>
        </row>
        <row r="110">
          <cell r="A110">
            <v>63517</v>
          </cell>
          <cell r="B110" t="str">
            <v>Комплект CARINA XL CO DPL EO slim инсталляция VECTOR кнопка BLICK стекло черный</v>
          </cell>
          <cell r="C110" t="str">
            <v>Новинка</v>
          </cell>
          <cell r="D110" t="str">
            <v>Cersanit</v>
          </cell>
          <cell r="E110" t="str">
            <v>керамика</v>
          </cell>
          <cell r="F110">
            <v>918.60996780000005</v>
          </cell>
          <cell r="G110">
            <v>1194.1929581400002</v>
          </cell>
        </row>
        <row r="111">
          <cell r="A111">
            <v>63518</v>
          </cell>
          <cell r="B111" t="str">
            <v>Комплект CARINA XL CO DPL EO slim инсталляция VECTOR кнопка BLICK стекло белый</v>
          </cell>
          <cell r="C111" t="str">
            <v>Новинка</v>
          </cell>
          <cell r="D111" t="str">
            <v>Cersanit</v>
          </cell>
          <cell r="E111" t="str">
            <v>керамика</v>
          </cell>
          <cell r="F111">
            <v>918.60996780000005</v>
          </cell>
          <cell r="G111">
            <v>1194.1929581400002</v>
          </cell>
        </row>
        <row r="112">
          <cell r="A112">
            <v>63485</v>
          </cell>
          <cell r="B112" t="str">
            <v>Комплект CITY CO DPL EO slim инсталляция AQUA SMART M40 кнопка PILOT стекло белый</v>
          </cell>
          <cell r="C112" t="str">
            <v>Актуальный</v>
          </cell>
          <cell r="D112" t="str">
            <v>Cersanit</v>
          </cell>
          <cell r="E112" t="str">
            <v>керамика</v>
          </cell>
          <cell r="F112">
            <v>984.24840780000011</v>
          </cell>
          <cell r="G112">
            <v>1279.5229301400002</v>
          </cell>
        </row>
        <row r="113">
          <cell r="A113">
            <v>63486</v>
          </cell>
          <cell r="B113" t="str">
            <v>Комплект CARINA XL CO DPL EO slim инсталляция AQUA SMART M40 кнопка MOVI пластик хром глянцевый</v>
          </cell>
          <cell r="C113" t="str">
            <v>Актуальный</v>
          </cell>
          <cell r="D113" t="str">
            <v>Cersanit</v>
          </cell>
          <cell r="E113" t="str">
            <v>керамика</v>
          </cell>
          <cell r="F113">
            <v>885.79074780000019</v>
          </cell>
          <cell r="G113">
            <v>1151.5279721400002</v>
          </cell>
        </row>
        <row r="114">
          <cell r="A114">
            <v>63997</v>
          </cell>
          <cell r="B114" t="str">
            <v>Комплект CREA SQUARE CO DPL EO slim инсталляция LINK PRO</v>
          </cell>
          <cell r="C114" t="str">
            <v>Новинка</v>
          </cell>
          <cell r="D114" t="str">
            <v>Cersanit</v>
          </cell>
          <cell r="E114" t="str">
            <v>керамика</v>
          </cell>
          <cell r="F114">
            <v>984.24840780000011</v>
          </cell>
          <cell r="G114">
            <v>1279.5229301400002</v>
          </cell>
        </row>
        <row r="115">
          <cell r="A115">
            <v>63533</v>
          </cell>
          <cell r="B115" t="str">
            <v>Комплект CARINA XL CO DPL EO slim инсталляция AQUA SMART M40</v>
          </cell>
          <cell r="C115" t="str">
            <v>Новинка</v>
          </cell>
          <cell r="D115" t="str">
            <v>Cersanit</v>
          </cell>
          <cell r="E115" t="str">
            <v>керамика</v>
          </cell>
          <cell r="F115">
            <v>751.23194580000006</v>
          </cell>
          <cell r="G115">
            <v>976.60152954000012</v>
          </cell>
        </row>
        <row r="116">
          <cell r="A116" t="str">
            <v>P-PI-T100</v>
          </cell>
          <cell r="B116" t="str">
            <v>Писсуар TAURUS подвод воды сзади</v>
          </cell>
          <cell r="C116" t="str">
            <v>Актуальный</v>
          </cell>
          <cell r="D116" t="str">
            <v>Cersanit</v>
          </cell>
          <cell r="E116" t="str">
            <v>керамика</v>
          </cell>
          <cell r="F116">
            <v>574.00815779999994</v>
          </cell>
          <cell r="G116">
            <v>746.21060513999998</v>
          </cell>
        </row>
        <row r="117">
          <cell r="A117" t="str">
            <v>S-MZ-DELFI-PL</v>
          </cell>
          <cell r="B117" t="str">
            <v xml:space="preserve">Подвесной унитаз DELFI TPL </v>
          </cell>
          <cell r="C117" t="str">
            <v>Актуальный</v>
          </cell>
          <cell r="D117" t="str">
            <v>Cersanit</v>
          </cell>
          <cell r="E117" t="str">
            <v>керамика</v>
          </cell>
          <cell r="F117">
            <v>295.04478780000005</v>
          </cell>
          <cell r="G117">
            <v>383.55822414000011</v>
          </cell>
        </row>
        <row r="118">
          <cell r="A118">
            <v>63399</v>
          </cell>
          <cell r="B118" t="str">
            <v>Подвесной унитаз DELFI TPL</v>
          </cell>
          <cell r="C118" t="str">
            <v>Актуальный</v>
          </cell>
          <cell r="D118" t="str">
            <v>Cersanit</v>
          </cell>
          <cell r="E118" t="str">
            <v>керамика</v>
          </cell>
          <cell r="F118">
            <v>295.04478780000005</v>
          </cell>
          <cell r="G118">
            <v>383.55822414000011</v>
          </cell>
        </row>
        <row r="119">
          <cell r="A119" t="str">
            <v>S-MZ-CARINA-COn-S-DL-w</v>
          </cell>
          <cell r="B119" t="str">
            <v>Подвесной унитаз CARINA Clean On DPL EO slim</v>
          </cell>
          <cell r="C119" t="str">
            <v>Актуальный</v>
          </cell>
          <cell r="D119" t="str">
            <v>Cersanit</v>
          </cell>
          <cell r="E119" t="str">
            <v>керамика</v>
          </cell>
          <cell r="F119">
            <v>314.73631979999999</v>
          </cell>
          <cell r="G119">
            <v>409.15721574000003</v>
          </cell>
        </row>
        <row r="120">
          <cell r="A120" t="str">
            <v>S-MZ-CITY-COn-S-DL-w</v>
          </cell>
          <cell r="B120" t="str">
            <v>Подвесной унитаз CITY Clean On DPL EO slim</v>
          </cell>
          <cell r="C120" t="str">
            <v>Актуальный</v>
          </cell>
          <cell r="D120" t="str">
            <v>Cersanit</v>
          </cell>
          <cell r="E120" t="str">
            <v>керамика</v>
          </cell>
          <cell r="F120">
            <v>360.68322780000011</v>
          </cell>
          <cell r="G120">
            <v>468.88819614000016</v>
          </cell>
        </row>
        <row r="121">
          <cell r="A121" t="str">
            <v>S-MZ-CARINA-XL-COn-S-DL-w</v>
          </cell>
          <cell r="B121" t="str">
            <v>Подвесной унитаз CARINA XL Clean On DPL EO slim</v>
          </cell>
          <cell r="C121" t="str">
            <v>Новинка</v>
          </cell>
          <cell r="D121" t="str">
            <v>Cersanit</v>
          </cell>
          <cell r="E121" t="str">
            <v>керамика</v>
          </cell>
          <cell r="F121">
            <v>360.68322780000011</v>
          </cell>
          <cell r="G121">
            <v>468.88819614000016</v>
          </cell>
        </row>
        <row r="122">
          <cell r="A122">
            <v>63459</v>
          </cell>
          <cell r="B122" t="str">
            <v>Подвесной унитаз CARINA XL Clean On DPL EO slim</v>
          </cell>
          <cell r="C122" t="str">
            <v>Новинка</v>
          </cell>
          <cell r="D122" t="str">
            <v>Cersanit</v>
          </cell>
          <cell r="E122" t="str">
            <v>керамика</v>
          </cell>
          <cell r="F122">
            <v>360.68322780000011</v>
          </cell>
          <cell r="G122">
            <v>468.88819614000016</v>
          </cell>
        </row>
        <row r="123">
          <cell r="A123">
            <v>63114</v>
          </cell>
          <cell r="B123" t="str">
            <v>Подвесной унитаз CITY OVAL Clean On DPL EO slim</v>
          </cell>
          <cell r="C123" t="str">
            <v>Новинка</v>
          </cell>
          <cell r="D123" t="str">
            <v>Cersanit</v>
          </cell>
          <cell r="E123" t="str">
            <v>керамика</v>
          </cell>
          <cell r="F123">
            <v>656.05620780000004</v>
          </cell>
          <cell r="G123">
            <v>852.8730701400001</v>
          </cell>
        </row>
        <row r="124">
          <cell r="A124">
            <v>63558</v>
          </cell>
          <cell r="B124" t="str">
            <v>Подвесной унитаз CITY OVAL Clean On DPL EO slim</v>
          </cell>
          <cell r="C124" t="str">
            <v>Новинка</v>
          </cell>
          <cell r="D124" t="str">
            <v>Cersanit</v>
          </cell>
          <cell r="E124" t="str">
            <v>керамика</v>
          </cell>
          <cell r="F124">
            <v>656.05620780000004</v>
          </cell>
          <cell r="G124">
            <v>852.8730701400001</v>
          </cell>
        </row>
        <row r="125">
          <cell r="A125">
            <v>63115</v>
          </cell>
          <cell r="B125" t="str">
            <v>Подвесной унитаз CREA SQUARE Clean On DPL EO slim</v>
          </cell>
          <cell r="C125" t="str">
            <v>Новинка</v>
          </cell>
          <cell r="D125" t="str">
            <v>Cersanit</v>
          </cell>
          <cell r="E125" t="str">
            <v>керамика</v>
          </cell>
          <cell r="F125">
            <v>656.05620780000004</v>
          </cell>
          <cell r="G125">
            <v>852.8730701400001</v>
          </cell>
        </row>
        <row r="126">
          <cell r="A126" t="str">
            <v>P-MZ-ETIUDA-COn</v>
          </cell>
          <cell r="B126" t="str">
            <v>Подвесной унитаз без сиденья ETIUDA Clean On</v>
          </cell>
          <cell r="C126" t="str">
            <v>Актуальный</v>
          </cell>
          <cell r="D126" t="str">
            <v>Cersanit</v>
          </cell>
          <cell r="E126" t="str">
            <v>керамика</v>
          </cell>
          <cell r="F126">
            <v>511.6516398</v>
          </cell>
          <cell r="G126">
            <v>665.14713174000008</v>
          </cell>
        </row>
        <row r="127">
          <cell r="A127" t="str">
            <v>S-MZ-DELFI-w</v>
          </cell>
          <cell r="B127" t="str">
            <v>Подвесной унитаз без сиденья DELFI</v>
          </cell>
          <cell r="C127" t="str">
            <v>Актуальный</v>
          </cell>
          <cell r="D127" t="str">
            <v>Cersanit</v>
          </cell>
          <cell r="E127" t="str">
            <v>керамика</v>
          </cell>
          <cell r="F127">
            <v>212.99673780000003</v>
          </cell>
          <cell r="G127">
            <v>276.89575914000005</v>
          </cell>
        </row>
        <row r="128">
          <cell r="A128" t="str">
            <v>S-MZ-CITY-COn-w</v>
          </cell>
          <cell r="B128" t="str">
            <v>Подвесной унитаз без сиденья CITY Clean On</v>
          </cell>
          <cell r="C128" t="str">
            <v>Актуальный</v>
          </cell>
          <cell r="D128" t="str">
            <v>Cersanit</v>
          </cell>
          <cell r="E128" t="str">
            <v>керамика</v>
          </cell>
          <cell r="F128">
            <v>288.48094379999998</v>
          </cell>
          <cell r="G128">
            <v>375.02522693999998</v>
          </cell>
        </row>
        <row r="129">
          <cell r="A129" t="str">
            <v>P-PP-CA50/55/60</v>
          </cell>
          <cell r="B129" t="str">
            <v>Полупьедестал CARINA</v>
          </cell>
          <cell r="C129" t="str">
            <v>Актуальный</v>
          </cell>
          <cell r="D129" t="str">
            <v>Cersanit</v>
          </cell>
          <cell r="E129" t="str">
            <v>керамика</v>
          </cell>
          <cell r="F129">
            <v>167.04982980000005</v>
          </cell>
          <cell r="G129">
            <v>217.16477874000009</v>
          </cell>
        </row>
        <row r="130">
          <cell r="A130" t="str">
            <v>S-PO-CAR50/55/60-w</v>
          </cell>
          <cell r="B130" t="str">
            <v>Пьедестал CARINA</v>
          </cell>
          <cell r="C130" t="str">
            <v>Актуальный</v>
          </cell>
          <cell r="D130" t="str">
            <v>Cersanit</v>
          </cell>
          <cell r="E130" t="str">
            <v>керамика</v>
          </cell>
          <cell r="F130">
            <v>85.001779800000008</v>
          </cell>
          <cell r="G130">
            <v>110.50231374000002</v>
          </cell>
        </row>
        <row r="131">
          <cell r="A131" t="str">
            <v>S-PO-MI-50/55/60-w</v>
          </cell>
          <cell r="B131" t="str">
            <v>Пьедестал MITO</v>
          </cell>
          <cell r="C131" t="str">
            <v>Актуальный</v>
          </cell>
          <cell r="D131" t="str">
            <v>MITO</v>
          </cell>
          <cell r="E131" t="str">
            <v>керамика</v>
          </cell>
          <cell r="F131">
            <v>76.990662</v>
          </cell>
          <cell r="G131">
            <v>100.0878606</v>
          </cell>
        </row>
        <row r="132">
          <cell r="A132" t="str">
            <v>S-PO-SFU60/70-w</v>
          </cell>
          <cell r="B132" t="str">
            <v>Пьедестал STREET FUSION</v>
          </cell>
          <cell r="C132" t="str">
            <v>Актуальный</v>
          </cell>
          <cell r="D132" t="str">
            <v>Cersanit</v>
          </cell>
          <cell r="E132" t="str">
            <v>керамика</v>
          </cell>
          <cell r="F132">
            <v>81.7198578</v>
          </cell>
          <cell r="G132">
            <v>106.23581514</v>
          </cell>
        </row>
        <row r="133">
          <cell r="A133" t="str">
            <v>S-UM-CAR50/1-w</v>
          </cell>
          <cell r="B133" t="str">
            <v>Раковина универсальная CARINA 50 1 отв.</v>
          </cell>
          <cell r="C133" t="str">
            <v>Актуальный</v>
          </cell>
          <cell r="D133" t="str">
            <v>Cersanit</v>
          </cell>
          <cell r="E133" t="str">
            <v>керамика</v>
          </cell>
          <cell r="F133">
            <v>104.6933118</v>
          </cell>
          <cell r="G133">
            <v>136.10130534000001</v>
          </cell>
        </row>
        <row r="134">
          <cell r="A134" t="str">
            <v>S-UM-CAR55/1-w</v>
          </cell>
          <cell r="B134" t="str">
            <v>Раковина универсальная CARINA 55 1 отв.</v>
          </cell>
          <cell r="C134" t="str">
            <v>Актуальный</v>
          </cell>
          <cell r="D134" t="str">
            <v>Cersanit</v>
          </cell>
          <cell r="E134" t="str">
            <v>керамика</v>
          </cell>
          <cell r="F134">
            <v>114.53907780000002</v>
          </cell>
          <cell r="G134">
            <v>148.90080114000003</v>
          </cell>
        </row>
        <row r="135">
          <cell r="A135" t="str">
            <v>S-UM-CAR60/1-w</v>
          </cell>
          <cell r="B135" t="str">
            <v>Раковина универсальная CARINA 60 1 отв.</v>
          </cell>
          <cell r="C135" t="str">
            <v>Актуальный</v>
          </cell>
          <cell r="D135" t="str">
            <v>Cersanit</v>
          </cell>
          <cell r="E135" t="str">
            <v>керамика</v>
          </cell>
          <cell r="F135">
            <v>124.3848438</v>
          </cell>
          <cell r="G135">
            <v>161.70029694000002</v>
          </cell>
        </row>
        <row r="136">
          <cell r="A136" t="str">
            <v>P-UM-CAS55/1</v>
          </cell>
          <cell r="B136" t="str">
            <v>Раковина под столешницу CASPIA 55 1 отв.</v>
          </cell>
          <cell r="C136" t="str">
            <v>Актуальный</v>
          </cell>
          <cell r="D136" t="str">
            <v>Cersanit</v>
          </cell>
          <cell r="E136" t="str">
            <v>керамика</v>
          </cell>
          <cell r="F136">
            <v>245.81595780000001</v>
          </cell>
          <cell r="G136">
            <v>319.56074513999999</v>
          </cell>
        </row>
        <row r="137">
          <cell r="A137" t="str">
            <v>S-UM-CAS60/1-S-w</v>
          </cell>
          <cell r="B137" t="str">
            <v>Раковина на столешницу CASPIA 60 SQUARE 1 отв.</v>
          </cell>
          <cell r="C137" t="str">
            <v>Актуальный</v>
          </cell>
          <cell r="D137" t="str">
            <v>Cersanit</v>
          </cell>
          <cell r="E137" t="str">
            <v>керамика</v>
          </cell>
          <cell r="F137">
            <v>137.5125318</v>
          </cell>
          <cell r="G137">
            <v>178.76629134000001</v>
          </cell>
        </row>
        <row r="138">
          <cell r="A138" t="str">
            <v>S-UM-Cl/1-w</v>
          </cell>
          <cell r="B138" t="str">
            <v>Раковина в столешницу CALLA 54 1 отв.</v>
          </cell>
          <cell r="C138" t="str">
            <v>Актуальный</v>
          </cell>
          <cell r="D138" t="str">
            <v>Cersanit</v>
          </cell>
          <cell r="E138" t="str">
            <v>керамика</v>
          </cell>
          <cell r="F138">
            <v>127.66676580000004</v>
          </cell>
          <cell r="G138">
            <v>165.96679554000005</v>
          </cell>
        </row>
        <row r="139">
          <cell r="A139" t="str">
            <v>S-UM-COL50/1-w</v>
          </cell>
          <cell r="B139" t="str">
            <v>Раковина универсальная COLOUR 50 1 отв.</v>
          </cell>
          <cell r="C139" t="str">
            <v>Актуальный</v>
          </cell>
          <cell r="D139" t="str">
            <v>Cersanit</v>
          </cell>
          <cell r="E139" t="str">
            <v>керамика</v>
          </cell>
          <cell r="F139">
            <v>124.3848438</v>
          </cell>
          <cell r="G139">
            <v>161.70029694000002</v>
          </cell>
        </row>
        <row r="140">
          <cell r="A140" t="str">
            <v>S-UM-COM40/1-w</v>
          </cell>
          <cell r="B140" t="str">
            <v>Раковина мебельная COMO 40 1 отв.</v>
          </cell>
          <cell r="C140" t="str">
            <v>Актуальный</v>
          </cell>
          <cell r="D140" t="str">
            <v>Cersanit</v>
          </cell>
          <cell r="E140" t="str">
            <v>керамика</v>
          </cell>
          <cell r="F140">
            <v>114.53907780000002</v>
          </cell>
          <cell r="G140">
            <v>148.90080114000003</v>
          </cell>
        </row>
        <row r="141">
          <cell r="A141" t="str">
            <v>S-UM-COM50/1-w</v>
          </cell>
          <cell r="B141" t="str">
            <v xml:space="preserve">Раковина мебельная COMO 50 1 отв. </v>
          </cell>
          <cell r="C141" t="str">
            <v>Актуальный</v>
          </cell>
          <cell r="D141" t="str">
            <v>Cersanit</v>
          </cell>
          <cell r="E141" t="str">
            <v>керамика</v>
          </cell>
          <cell r="F141">
            <v>117.8209998</v>
          </cell>
          <cell r="G141">
            <v>153.16729974</v>
          </cell>
        </row>
        <row r="142">
          <cell r="A142" t="str">
            <v>S-UM-COM60/1-w</v>
          </cell>
          <cell r="B142" t="str">
            <v xml:space="preserve">Раковина мебельная COMO 60 1 отв. </v>
          </cell>
          <cell r="C142" t="str">
            <v>Актуальный</v>
          </cell>
          <cell r="D142" t="str">
            <v>Cersanit</v>
          </cell>
          <cell r="E142" t="str">
            <v>керамика</v>
          </cell>
          <cell r="F142">
            <v>137.5125318</v>
          </cell>
          <cell r="G142">
            <v>178.76629134000001</v>
          </cell>
        </row>
        <row r="143">
          <cell r="A143" t="str">
            <v>S-UM-COM70/1-w</v>
          </cell>
          <cell r="B143" t="str">
            <v>Раковина мебельная COMO 70 1 отв.</v>
          </cell>
          <cell r="C143" t="str">
            <v>Актуальный</v>
          </cell>
          <cell r="D143" t="str">
            <v>Cersanit</v>
          </cell>
          <cell r="E143" t="str">
            <v>керамика</v>
          </cell>
          <cell r="F143">
            <v>176.89559580000005</v>
          </cell>
          <cell r="G143">
            <v>229.96427454000008</v>
          </cell>
        </row>
        <row r="144">
          <cell r="A144">
            <v>63404</v>
          </cell>
          <cell r="B144" t="str">
            <v>Раковина мебельная COMO 80 1 отв.</v>
          </cell>
          <cell r="C144" t="str">
            <v>Актуальный</v>
          </cell>
          <cell r="D144" t="str">
            <v>Cersanit</v>
          </cell>
          <cell r="E144" t="str">
            <v>керамика</v>
          </cell>
          <cell r="F144">
            <v>203.15097180000004</v>
          </cell>
          <cell r="G144">
            <v>264.09626334000006</v>
          </cell>
        </row>
        <row r="145">
          <cell r="A145" t="str">
            <v>S-UM-COM80/1-w</v>
          </cell>
          <cell r="B145" t="str">
            <v xml:space="preserve">Раковина мебельная COMO 80 1 отв. </v>
          </cell>
          <cell r="C145" t="str">
            <v>Актуальный</v>
          </cell>
          <cell r="D145" t="str">
            <v>Cersanit</v>
          </cell>
          <cell r="E145" t="str">
            <v>керамика</v>
          </cell>
          <cell r="F145">
            <v>203.15097180000004</v>
          </cell>
          <cell r="G145">
            <v>264.09626334000006</v>
          </cell>
        </row>
        <row r="146">
          <cell r="A146" t="str">
            <v>P-UM-CRE100/1</v>
          </cell>
          <cell r="B146" t="str">
            <v>Раковина мебельная CREA 100 1 отв.</v>
          </cell>
          <cell r="C146" t="str">
            <v>Актуальный</v>
          </cell>
          <cell r="D146" t="str">
            <v>Cersanit</v>
          </cell>
          <cell r="E146" t="str">
            <v>керамика</v>
          </cell>
          <cell r="F146">
            <v>872.66305980000016</v>
          </cell>
          <cell r="G146">
            <v>1134.4619777400003</v>
          </cell>
        </row>
        <row r="147">
          <cell r="A147" t="str">
            <v>P-UM-CRE35/1-oc-S</v>
          </cell>
          <cell r="B147" t="str">
            <v xml:space="preserve">Раковина на столешницу CREA 35 SQUARE 0 отв. </v>
          </cell>
          <cell r="C147" t="str">
            <v>Актуальный</v>
          </cell>
          <cell r="D147" t="str">
            <v>Cersanit</v>
          </cell>
          <cell r="E147" t="str">
            <v>керамика</v>
          </cell>
          <cell r="F147">
            <v>327.86400780000002</v>
          </cell>
          <cell r="G147">
            <v>426.22321014000005</v>
          </cell>
        </row>
        <row r="148">
          <cell r="A148" t="str">
            <v>P-UM-CRE38/1-ic</v>
          </cell>
          <cell r="B148" t="str">
            <v>Раковина в столешницу CREA 38 1 отв.</v>
          </cell>
          <cell r="C148" t="str">
            <v>Актуальный</v>
          </cell>
          <cell r="D148" t="str">
            <v>Cersanit</v>
          </cell>
          <cell r="E148" t="str">
            <v>керамика</v>
          </cell>
          <cell r="F148">
            <v>275.3532558</v>
          </cell>
          <cell r="G148">
            <v>357.95923254000002</v>
          </cell>
        </row>
        <row r="149">
          <cell r="A149" t="str">
            <v>P-UM-CRE38/1-oc-R</v>
          </cell>
          <cell r="B149" t="str">
            <v>Раковина на столешницу CREA 38 RING 0 отв.</v>
          </cell>
          <cell r="C149" t="str">
            <v>Актуальный</v>
          </cell>
          <cell r="D149" t="str">
            <v>Cersanit</v>
          </cell>
          <cell r="E149" t="str">
            <v>керамика</v>
          </cell>
          <cell r="F149">
            <v>327.86400780000002</v>
          </cell>
          <cell r="G149">
            <v>426.22321014000005</v>
          </cell>
        </row>
        <row r="150">
          <cell r="A150" t="str">
            <v>P-UM-CRE40/1</v>
          </cell>
          <cell r="B150" t="str">
            <v>Раковина мебельная CREA 40 1 отв.</v>
          </cell>
          <cell r="C150" t="str">
            <v>Актуальный</v>
          </cell>
          <cell r="D150" t="str">
            <v>Cersanit</v>
          </cell>
          <cell r="E150" t="str">
            <v>керамика</v>
          </cell>
          <cell r="F150">
            <v>288.48094379999998</v>
          </cell>
          <cell r="G150">
            <v>375.02522693999998</v>
          </cell>
        </row>
        <row r="151">
          <cell r="A151" t="str">
            <v>P-UM-CRE50/1</v>
          </cell>
          <cell r="B151" t="str">
            <v>Раковина мебельная CREA 50 1 отв.</v>
          </cell>
          <cell r="C151" t="str">
            <v>Актуальный</v>
          </cell>
          <cell r="D151" t="str">
            <v>Cersanit</v>
          </cell>
          <cell r="E151" t="str">
            <v>керамика</v>
          </cell>
          <cell r="F151">
            <v>432.88551179999996</v>
          </cell>
          <cell r="G151">
            <v>562.75116533999994</v>
          </cell>
        </row>
        <row r="152">
          <cell r="A152" t="str">
            <v>P-UM-CRE50/1-oc-RC</v>
          </cell>
          <cell r="B152" t="str">
            <v>Раковина на столешницу CREA 50 RECTANGULAR 0 отв.</v>
          </cell>
          <cell r="C152" t="str">
            <v>Актуальный</v>
          </cell>
          <cell r="D152" t="str">
            <v>Cersanit</v>
          </cell>
          <cell r="E152" t="str">
            <v>керамика</v>
          </cell>
          <cell r="F152">
            <v>370.52899380000008</v>
          </cell>
          <cell r="G152">
            <v>481.68769194000009</v>
          </cell>
        </row>
        <row r="153">
          <cell r="A153" t="str">
            <v>P-UM-CRE60/1</v>
          </cell>
          <cell r="B153" t="str">
            <v xml:space="preserve">Раковина мебельная CREA 60 1 отв. </v>
          </cell>
          <cell r="C153" t="str">
            <v>Актуальный</v>
          </cell>
          <cell r="D153" t="str">
            <v>Cersanit</v>
          </cell>
          <cell r="E153" t="str">
            <v>керамика</v>
          </cell>
          <cell r="F153">
            <v>485.39626379999999</v>
          </cell>
          <cell r="G153">
            <v>631.01514294000003</v>
          </cell>
        </row>
        <row r="154">
          <cell r="A154" t="str">
            <v>P-UM-CRE80/1</v>
          </cell>
          <cell r="B154" t="str">
            <v xml:space="preserve">Раковина мебельная CREA 80 1 отв. </v>
          </cell>
          <cell r="C154" t="str">
            <v>Актуальный</v>
          </cell>
          <cell r="D154" t="str">
            <v>Cersanit</v>
          </cell>
          <cell r="E154" t="str">
            <v>керамика</v>
          </cell>
          <cell r="F154">
            <v>715.13080380000008</v>
          </cell>
          <cell r="G154">
            <v>929.67004494000014</v>
          </cell>
        </row>
        <row r="155">
          <cell r="A155" t="str">
            <v>P-UM-ETI65/1</v>
          </cell>
          <cell r="B155" t="str">
            <v>Раковина для инвалидов ETIUDA 65 1 отв.</v>
          </cell>
          <cell r="C155" t="str">
            <v>Актуальный</v>
          </cell>
          <cell r="D155" t="str">
            <v>Cersanit</v>
          </cell>
          <cell r="E155" t="str">
            <v>керамика</v>
          </cell>
          <cell r="F155">
            <v>373.81091580000003</v>
          </cell>
          <cell r="G155">
            <v>485.95419054000007</v>
          </cell>
        </row>
        <row r="156">
          <cell r="A156" t="str">
            <v>P-UM-Ga/1</v>
          </cell>
          <cell r="B156" t="str">
            <v>Раковина в столешницу GAMMA 63 1 отв.</v>
          </cell>
          <cell r="C156" t="str">
            <v>Актуальный</v>
          </cell>
          <cell r="D156" t="str">
            <v>Cersanit</v>
          </cell>
          <cell r="E156" t="str">
            <v>керамика</v>
          </cell>
          <cell r="F156">
            <v>229.40634779999999</v>
          </cell>
          <cell r="G156">
            <v>298.22825214</v>
          </cell>
        </row>
        <row r="157">
          <cell r="A157" t="str">
            <v>S-UM-MOD40/1</v>
          </cell>
          <cell r="B157" t="str">
            <v>Раковина мебельная MODUO 40 1 отв.</v>
          </cell>
          <cell r="C157" t="str">
            <v>Актуальный</v>
          </cell>
          <cell r="D157" t="str">
            <v>Cersanit</v>
          </cell>
          <cell r="E157" t="str">
            <v>керамика</v>
          </cell>
          <cell r="F157">
            <v>117.8209998</v>
          </cell>
          <cell r="G157">
            <v>153.16729974</v>
          </cell>
        </row>
        <row r="158">
          <cell r="A158" t="str">
            <v>S-UM-MOD50/1</v>
          </cell>
          <cell r="B158" t="str">
            <v>Раковина мебельная MODUO 50 1 отв.</v>
          </cell>
          <cell r="C158" t="str">
            <v>Актуальный</v>
          </cell>
          <cell r="D158" t="str">
            <v>Cersanit</v>
          </cell>
          <cell r="E158" t="str">
            <v>керамика</v>
          </cell>
          <cell r="F158">
            <v>134.23060980000002</v>
          </cell>
          <cell r="G158">
            <v>174.49979274000003</v>
          </cell>
        </row>
        <row r="159">
          <cell r="A159" t="str">
            <v>S-UM-MOD50SL/1</v>
          </cell>
          <cell r="B159" t="str">
            <v>Раковина мебельная MODUO 50 узкая 1 отв.</v>
          </cell>
          <cell r="C159" t="str">
            <v>Актуальный</v>
          </cell>
          <cell r="D159" t="str">
            <v>Cersanit</v>
          </cell>
          <cell r="E159" t="str">
            <v>керамика</v>
          </cell>
          <cell r="F159">
            <v>121.1029218</v>
          </cell>
          <cell r="G159">
            <v>157.43379834000001</v>
          </cell>
        </row>
        <row r="160">
          <cell r="A160" t="str">
            <v>S-UM-MOD60/1</v>
          </cell>
          <cell r="B160" t="str">
            <v xml:space="preserve">Раковина мебельная MODUO 60 1 отв. </v>
          </cell>
          <cell r="C160" t="str">
            <v>Актуальный</v>
          </cell>
          <cell r="D160" t="str">
            <v>Cersanit</v>
          </cell>
          <cell r="E160" t="str">
            <v>керамика</v>
          </cell>
          <cell r="F160">
            <v>150.64021979999998</v>
          </cell>
          <cell r="G160">
            <v>195.83228573999997</v>
          </cell>
        </row>
        <row r="161">
          <cell r="A161" t="str">
            <v>S-UM-MOD60SL/1</v>
          </cell>
          <cell r="B161" t="str">
            <v xml:space="preserve">Раковина мебельная MODUO 60 узкая 1 отв. </v>
          </cell>
          <cell r="C161" t="str">
            <v>Актуальный</v>
          </cell>
          <cell r="D161" t="str">
            <v>Cersanit</v>
          </cell>
          <cell r="E161" t="str">
            <v>керамика</v>
          </cell>
          <cell r="F161">
            <v>140.79445379999999</v>
          </cell>
          <cell r="G161">
            <v>183.03278993999999</v>
          </cell>
        </row>
        <row r="162">
          <cell r="A162" t="str">
            <v>S-UM-MOD80/1</v>
          </cell>
          <cell r="B162" t="str">
            <v xml:space="preserve">Раковина мебельная MODUO 80 1 отв. </v>
          </cell>
          <cell r="C162" t="str">
            <v>Актуальный</v>
          </cell>
          <cell r="D162" t="str">
            <v>Cersanit</v>
          </cell>
          <cell r="E162" t="str">
            <v>керамика</v>
          </cell>
          <cell r="F162">
            <v>219.56058180000002</v>
          </cell>
          <cell r="G162">
            <v>285.42875634000006</v>
          </cell>
        </row>
        <row r="163">
          <cell r="A163" t="str">
            <v>S-UM-MOD80SL/1</v>
          </cell>
          <cell r="B163" t="str">
            <v xml:space="preserve">Раковина мебельная MODUO 80 узкая 1 отв. </v>
          </cell>
          <cell r="C163" t="str">
            <v>Актуальный</v>
          </cell>
          <cell r="D163" t="str">
            <v>Cersanit</v>
          </cell>
          <cell r="E163" t="str">
            <v>керамика</v>
          </cell>
          <cell r="F163">
            <v>206.43289380000004</v>
          </cell>
          <cell r="G163">
            <v>268.36276194000004</v>
          </cell>
        </row>
        <row r="164">
          <cell r="A164" t="str">
            <v>P-UM-On50/1</v>
          </cell>
          <cell r="B164" t="str">
            <v>Раковина мебельная ONTARIO 50 1 отв.</v>
          </cell>
          <cell r="C164" t="str">
            <v>Актуальный</v>
          </cell>
          <cell r="D164" t="str">
            <v>Cersanit</v>
          </cell>
          <cell r="E164" t="str">
            <v>керамика</v>
          </cell>
          <cell r="F164">
            <v>183.45943980000007</v>
          </cell>
          <cell r="G164">
            <v>238.49727174000009</v>
          </cell>
        </row>
        <row r="165">
          <cell r="A165" t="str">
            <v>P-UM-On60/1</v>
          </cell>
          <cell r="B165" t="str">
            <v>Раковина мебельная ONTARIO 60 1 отв.</v>
          </cell>
          <cell r="C165" t="str">
            <v>Актуальный</v>
          </cell>
          <cell r="D165" t="str">
            <v>Cersanit</v>
          </cell>
          <cell r="E165" t="str">
            <v>керамика</v>
          </cell>
          <cell r="F165">
            <v>219.56058180000002</v>
          </cell>
          <cell r="G165">
            <v>285.42875634000006</v>
          </cell>
        </row>
        <row r="166">
          <cell r="A166" t="str">
            <v>P-UM-Sg/1</v>
          </cell>
          <cell r="B166" t="str">
            <v>Раковина подвесная SIGMA 36 угловая 1 отв.</v>
          </cell>
          <cell r="C166" t="str">
            <v>Актуальный</v>
          </cell>
          <cell r="D166" t="str">
            <v>Cersanit</v>
          </cell>
          <cell r="E166" t="str">
            <v>керамика</v>
          </cell>
          <cell r="F166">
            <v>127.66676580000004</v>
          </cell>
          <cell r="G166">
            <v>165.96679554000005</v>
          </cell>
        </row>
        <row r="167">
          <cell r="A167" t="str">
            <v>R-UM-COM100/1</v>
          </cell>
          <cell r="B167" t="str">
            <v>Раковина мебельная COMO 100 1 отв.</v>
          </cell>
          <cell r="C167" t="str">
            <v>Актуальный</v>
          </cell>
          <cell r="D167" t="str">
            <v>Cersanit</v>
          </cell>
          <cell r="E167" t="str">
            <v>керамика</v>
          </cell>
          <cell r="F167">
            <v>623.23698779999995</v>
          </cell>
          <cell r="G167">
            <v>810.20808413999998</v>
          </cell>
        </row>
        <row r="168">
          <cell r="A168" t="str">
            <v>P-UM-COM100/1</v>
          </cell>
          <cell r="B168" t="str">
            <v>Раковина мебельная COMO 100 1 отв.</v>
          </cell>
          <cell r="C168" t="str">
            <v>Актуальный</v>
          </cell>
          <cell r="D168" t="str">
            <v>Cersanit</v>
          </cell>
          <cell r="E168" t="str">
            <v>керамика</v>
          </cell>
          <cell r="F168">
            <v>547.75278180000009</v>
          </cell>
          <cell r="G168">
            <v>712.07861634000017</v>
          </cell>
        </row>
        <row r="169">
          <cell r="A169" t="str">
            <v>R-UM-COM90/1</v>
          </cell>
          <cell r="B169" t="str">
            <v>Раковина мебельная COMO 90 1 отв.</v>
          </cell>
          <cell r="C169" t="str">
            <v>Актуальный</v>
          </cell>
          <cell r="D169" t="str">
            <v>Cersanit</v>
          </cell>
          <cell r="E169" t="str">
            <v>керамика</v>
          </cell>
          <cell r="F169">
            <v>590.41776780000021</v>
          </cell>
          <cell r="G169">
            <v>767.54309814000032</v>
          </cell>
        </row>
        <row r="170">
          <cell r="A170" t="str">
            <v>S-UM-CAM45/1-w</v>
          </cell>
          <cell r="B170" t="str">
            <v>Раковина подвесная CAMEO 45 правая 1 отв.</v>
          </cell>
          <cell r="C170" t="str">
            <v>Актуальный</v>
          </cell>
          <cell r="D170" t="str">
            <v>Cersanit</v>
          </cell>
          <cell r="E170" t="str">
            <v>керамика</v>
          </cell>
          <cell r="F170">
            <v>94.847545800000006</v>
          </cell>
          <cell r="G170">
            <v>123.30180954000001</v>
          </cell>
        </row>
        <row r="171">
          <cell r="A171">
            <v>63403</v>
          </cell>
          <cell r="B171" t="str">
            <v>Раковина универсальная COLOUR 60 1 отв.</v>
          </cell>
          <cell r="C171" t="str">
            <v>Актуальный</v>
          </cell>
          <cell r="D171" t="str">
            <v>Cersanit</v>
          </cell>
          <cell r="E171" t="str">
            <v>керамика</v>
          </cell>
          <cell r="F171">
            <v>140.79445379999999</v>
          </cell>
          <cell r="G171">
            <v>183.03278993999999</v>
          </cell>
        </row>
        <row r="172">
          <cell r="A172" t="str">
            <v>S-UM-COL60/1-w</v>
          </cell>
          <cell r="B172" t="str">
            <v>Раковина универсальная COLOUR 60 1 отв.</v>
          </cell>
          <cell r="C172" t="str">
            <v>Актуальный</v>
          </cell>
          <cell r="D172" t="str">
            <v>Cersanit</v>
          </cell>
          <cell r="E172" t="str">
            <v>керамика</v>
          </cell>
          <cell r="F172">
            <v>140.79445379999999</v>
          </cell>
          <cell r="G172">
            <v>183.03278993999999</v>
          </cell>
        </row>
        <row r="173">
          <cell r="A173" t="str">
            <v>S-UM-ERI50/1-w</v>
          </cell>
          <cell r="B173" t="str">
            <v xml:space="preserve">Раковина мебельная ERICA 50 1 отв. </v>
          </cell>
          <cell r="C173" t="str">
            <v>Актуальный</v>
          </cell>
          <cell r="D173" t="str">
            <v>Cersanit</v>
          </cell>
          <cell r="E173" t="str">
            <v>керамика</v>
          </cell>
          <cell r="F173">
            <v>88.283701800000003</v>
          </cell>
          <cell r="G173">
            <v>114.76881234000001</v>
          </cell>
        </row>
        <row r="174">
          <cell r="A174" t="str">
            <v>S-UM-ERI55/1-w</v>
          </cell>
          <cell r="B174" t="str">
            <v>Раковина мебельная ERICA 55 1 отв.</v>
          </cell>
          <cell r="C174" t="str">
            <v>Актуальный</v>
          </cell>
          <cell r="D174" t="str">
            <v>Cersanit</v>
          </cell>
          <cell r="E174" t="str">
            <v>керамика</v>
          </cell>
          <cell r="F174">
            <v>94.847545800000006</v>
          </cell>
          <cell r="G174">
            <v>123.30180954000001</v>
          </cell>
        </row>
        <row r="175">
          <cell r="A175" t="str">
            <v>S-UM-ERI60/1-w</v>
          </cell>
          <cell r="B175" t="str">
            <v xml:space="preserve">Раковина мебельная ERICA 60 1 отв. </v>
          </cell>
          <cell r="C175" t="str">
            <v>Актуальный</v>
          </cell>
          <cell r="D175" t="str">
            <v>Cersanit</v>
          </cell>
          <cell r="E175" t="str">
            <v>керамика</v>
          </cell>
          <cell r="F175">
            <v>121.1029218</v>
          </cell>
          <cell r="G175">
            <v>157.43379834000001</v>
          </cell>
        </row>
        <row r="176">
          <cell r="A176" t="str">
            <v>S-UM-ERI61/1-w</v>
          </cell>
          <cell r="B176" t="str">
            <v>Раковина мебельная ERICA 61 1 отв.</v>
          </cell>
          <cell r="C176" t="str">
            <v>Актуальный</v>
          </cell>
          <cell r="D176" t="str">
            <v>Cersanit</v>
          </cell>
          <cell r="E176" t="str">
            <v>керамика</v>
          </cell>
          <cell r="F176">
            <v>124.3848438</v>
          </cell>
          <cell r="G176">
            <v>161.70029694000002</v>
          </cell>
        </row>
        <row r="177">
          <cell r="A177" t="str">
            <v>S-UM-ERI70/1-w</v>
          </cell>
          <cell r="B177" t="str">
            <v>Раковина мебельная ERICA 70 1 отв.</v>
          </cell>
          <cell r="C177" t="str">
            <v>Актуальный</v>
          </cell>
          <cell r="D177" t="str">
            <v>Cersanit</v>
          </cell>
          <cell r="E177" t="str">
            <v>керамика</v>
          </cell>
          <cell r="F177">
            <v>157.2040638</v>
          </cell>
          <cell r="G177">
            <v>204.36528294000001</v>
          </cell>
        </row>
        <row r="178">
          <cell r="A178" t="str">
            <v>S-UM-ERI80/1-w</v>
          </cell>
          <cell r="B178" t="str">
            <v>Раковина мебельная ERICA 80 1 отв.</v>
          </cell>
          <cell r="C178" t="str">
            <v>Актуальный</v>
          </cell>
          <cell r="D178" t="str">
            <v>Cersanit</v>
          </cell>
          <cell r="E178" t="str">
            <v>керамика</v>
          </cell>
          <cell r="F178">
            <v>199.8690498</v>
          </cell>
          <cell r="G178">
            <v>259.82976474000003</v>
          </cell>
        </row>
        <row r="179">
          <cell r="A179" t="str">
            <v>S-UM-GRA60/1-w</v>
          </cell>
          <cell r="B179" t="str">
            <v>Раковина универсальная GRAND 60 1 отв.</v>
          </cell>
          <cell r="C179" t="str">
            <v>Актуальный</v>
          </cell>
          <cell r="D179" t="str">
            <v>Cersanit</v>
          </cell>
          <cell r="E179" t="str">
            <v>керамика</v>
          </cell>
          <cell r="F179">
            <v>137.5125318</v>
          </cell>
          <cell r="G179">
            <v>178.76629134000001</v>
          </cell>
        </row>
        <row r="180">
          <cell r="A180" t="str">
            <v>S-UM-GRA80/1-w</v>
          </cell>
          <cell r="B180" t="str">
            <v>Раковина универсальная GRAND 80 1 отв.</v>
          </cell>
          <cell r="C180" t="str">
            <v>Актуальный</v>
          </cell>
          <cell r="D180" t="str">
            <v>Cersanit</v>
          </cell>
          <cell r="E180" t="str">
            <v>керамика</v>
          </cell>
          <cell r="F180">
            <v>196.58712780000002</v>
          </cell>
          <cell r="G180">
            <v>255.56326614000002</v>
          </cell>
        </row>
        <row r="181">
          <cell r="A181" t="str">
            <v>S-UM-MIM40/1-w</v>
          </cell>
          <cell r="B181" t="str">
            <v xml:space="preserve">Раковина подвесная MITO MARKET 40 1 отв. </v>
          </cell>
          <cell r="C181" t="str">
            <v>Актуальный</v>
          </cell>
          <cell r="D181" t="str">
            <v>MITO</v>
          </cell>
          <cell r="E181" t="str">
            <v>керамика</v>
          </cell>
          <cell r="F181">
            <v>72.148482000000001</v>
          </cell>
          <cell r="G181">
            <v>93.793026600000005</v>
          </cell>
        </row>
        <row r="182">
          <cell r="A182" t="str">
            <v>S-UM-MIR50/1-w</v>
          </cell>
          <cell r="B182" t="str">
            <v xml:space="preserve">Раковина подвесная MITO RED 50 1 отв. </v>
          </cell>
          <cell r="C182" t="str">
            <v>Актуальный</v>
          </cell>
          <cell r="D182" t="str">
            <v>MITO</v>
          </cell>
          <cell r="E182" t="str">
            <v>керамика</v>
          </cell>
          <cell r="F182">
            <v>76.990662</v>
          </cell>
          <cell r="G182">
            <v>100.0878606</v>
          </cell>
        </row>
        <row r="183">
          <cell r="A183" t="str">
            <v>S-UM-MIR55/1-w</v>
          </cell>
          <cell r="B183" t="str">
            <v xml:space="preserve">Раковина подвесная MITO RED 55 1 отв. </v>
          </cell>
          <cell r="C183" t="str">
            <v>Актуальный</v>
          </cell>
          <cell r="D183" t="str">
            <v>MITO</v>
          </cell>
          <cell r="E183" t="str">
            <v>керамика</v>
          </cell>
          <cell r="F183">
            <v>81.832842000000014</v>
          </cell>
          <cell r="G183">
            <v>106.38269460000002</v>
          </cell>
        </row>
        <row r="184">
          <cell r="A184" t="str">
            <v>S-UM-MIR60/1-w</v>
          </cell>
          <cell r="B184" t="str">
            <v xml:space="preserve">Раковина подвесная MITO RED 60 1 отв. </v>
          </cell>
          <cell r="C184" t="str">
            <v>Актуальный</v>
          </cell>
          <cell r="D184" t="str">
            <v>MITO</v>
          </cell>
          <cell r="E184" t="str">
            <v>керамика</v>
          </cell>
          <cell r="F184">
            <v>96.359382000000011</v>
          </cell>
          <cell r="G184">
            <v>125.26719660000002</v>
          </cell>
        </row>
        <row r="185">
          <cell r="A185" t="str">
            <v>S-UM-STR60/1-w</v>
          </cell>
          <cell r="B185" t="str">
            <v xml:space="preserve">Раковина универсальная STRIM 60 1 отв. </v>
          </cell>
          <cell r="C185" t="str">
            <v>Актуальный</v>
          </cell>
          <cell r="D185" t="str">
            <v>Cersanit</v>
          </cell>
          <cell r="E185" t="str">
            <v>керамика</v>
          </cell>
          <cell r="F185">
            <v>130.94868780000002</v>
          </cell>
          <cell r="G185">
            <v>170.23329414000003</v>
          </cell>
        </row>
        <row r="186">
          <cell r="A186" t="str">
            <v>S-UM-STR80/1-w</v>
          </cell>
          <cell r="B186" t="str">
            <v>Раковина универсальная STRIM 80 1 отв.</v>
          </cell>
          <cell r="C186" t="str">
            <v>Актуальный</v>
          </cell>
          <cell r="D186" t="str">
            <v>Cersanit</v>
          </cell>
          <cell r="E186" t="str">
            <v>керамика</v>
          </cell>
          <cell r="F186">
            <v>193.30520580000004</v>
          </cell>
          <cell r="G186">
            <v>251.29676754000005</v>
          </cell>
        </row>
        <row r="187">
          <cell r="A187">
            <v>63569</v>
          </cell>
          <cell r="B187" t="str">
            <v>Раковина на столешницу MODUO 40 RING 0 отв.</v>
          </cell>
          <cell r="C187" t="str">
            <v>Новинка</v>
          </cell>
          <cell r="D187" t="str">
            <v>Cersanit</v>
          </cell>
          <cell r="E187" t="str">
            <v>керамика</v>
          </cell>
          <cell r="F187">
            <v>196.58712780000002</v>
          </cell>
          <cell r="G187">
            <v>255.56326614000002</v>
          </cell>
        </row>
        <row r="188">
          <cell r="A188">
            <v>63570</v>
          </cell>
          <cell r="B188" t="str">
            <v>Раковина на столешницу MODUO 50 SQUARE 0 отв.</v>
          </cell>
          <cell r="C188" t="str">
            <v>Актуальный</v>
          </cell>
          <cell r="D188" t="str">
            <v>Cersanit</v>
          </cell>
          <cell r="E188" t="str">
            <v>керамика</v>
          </cell>
          <cell r="F188">
            <v>203.15097180000004</v>
          </cell>
          <cell r="G188">
            <v>264.09626334000006</v>
          </cell>
        </row>
        <row r="189">
          <cell r="A189">
            <v>63571</v>
          </cell>
          <cell r="B189" t="str">
            <v>Раковина на столешницу MODUO 55 LEAF 0 отв.</v>
          </cell>
          <cell r="C189" t="str">
            <v>Актуальный</v>
          </cell>
          <cell r="D189" t="str">
            <v>Cersanit</v>
          </cell>
          <cell r="E189" t="str">
            <v>керамика</v>
          </cell>
          <cell r="F189">
            <v>219.56058180000002</v>
          </cell>
          <cell r="G189">
            <v>285.42875634000006</v>
          </cell>
        </row>
        <row r="190">
          <cell r="A190">
            <v>63405</v>
          </cell>
          <cell r="B190" t="str">
            <v>Раковина подвесная CAMEO 45 левая 1 отв.</v>
          </cell>
          <cell r="C190" t="str">
            <v>Новинка</v>
          </cell>
          <cell r="D190" t="str">
            <v>Cersanit</v>
          </cell>
          <cell r="E190" t="str">
            <v>керамика</v>
          </cell>
          <cell r="F190">
            <v>94.847545800000006</v>
          </cell>
          <cell r="G190">
            <v>123.30180954000001</v>
          </cell>
        </row>
        <row r="191">
          <cell r="A191">
            <v>63373</v>
          </cell>
          <cell r="B191" t="str">
            <v>Сиденье для унитаза SMART DPL EO slim</v>
          </cell>
          <cell r="C191" t="str">
            <v>Актуальный</v>
          </cell>
          <cell r="D191" t="str">
            <v>Cersanit</v>
          </cell>
          <cell r="E191" t="str">
            <v>керамика</v>
          </cell>
          <cell r="F191">
            <v>170.33175179999998</v>
          </cell>
          <cell r="G191">
            <v>221.43127733999998</v>
          </cell>
        </row>
        <row r="192">
          <cell r="A192">
            <v>63374</v>
          </cell>
          <cell r="B192" t="str">
            <v>Сиденье для унитаза EKKO TPL</v>
          </cell>
          <cell r="C192" t="str">
            <v>Актуальный</v>
          </cell>
          <cell r="D192" t="str">
            <v>Cersanit</v>
          </cell>
          <cell r="E192" t="str">
            <v>керамика</v>
          </cell>
          <cell r="F192">
            <v>121.1029218</v>
          </cell>
          <cell r="G192">
            <v>157.43379834000001</v>
          </cell>
        </row>
        <row r="193">
          <cell r="A193" t="str">
            <v>S-DS-CARINA-DL-t</v>
          </cell>
          <cell r="B193" t="str">
            <v>Сиденье для унитаза CARINA DPL EO</v>
          </cell>
          <cell r="C193" t="str">
            <v>Актуальный</v>
          </cell>
          <cell r="D193" t="str">
            <v>Cersanit</v>
          </cell>
          <cell r="E193" t="str">
            <v>керамика</v>
          </cell>
          <cell r="F193">
            <v>190.0232838</v>
          </cell>
          <cell r="G193">
            <v>247.03026894000001</v>
          </cell>
        </row>
        <row r="194">
          <cell r="A194" t="str">
            <v>P-DS-CREA-S-DL-RE</v>
          </cell>
          <cell r="B194" t="str">
            <v>Сиденье для унитаза CREA SQUARE DPL EO slim</v>
          </cell>
          <cell r="C194" t="str">
            <v>Актуальный</v>
          </cell>
          <cell r="D194" t="str">
            <v>Cersanit</v>
          </cell>
          <cell r="E194" t="str">
            <v>керамика</v>
          </cell>
          <cell r="F194">
            <v>212.99673780000003</v>
          </cell>
          <cell r="G194">
            <v>276.89575914000005</v>
          </cell>
        </row>
        <row r="195">
          <cell r="A195">
            <v>63846</v>
          </cell>
          <cell r="B195" t="str">
            <v>Сиденье для унитаза CREA SQUARE DPL EO slim</v>
          </cell>
          <cell r="C195" t="str">
            <v>Актуальный</v>
          </cell>
          <cell r="D195" t="str">
            <v>Cersanit</v>
          </cell>
          <cell r="E195" t="str">
            <v>керамика</v>
          </cell>
          <cell r="F195">
            <v>212.99673780000003</v>
          </cell>
          <cell r="G195">
            <v>276.89575914000005</v>
          </cell>
        </row>
        <row r="196">
          <cell r="A196" t="str">
            <v>P-DS-MODUO-S-DL-t</v>
          </cell>
          <cell r="B196" t="str">
            <v>Сиденье для унитаза MODUO DPL EO slim</v>
          </cell>
          <cell r="C196" t="str">
            <v>Актуальный</v>
          </cell>
          <cell r="D196" t="str">
            <v>Cersanit</v>
          </cell>
          <cell r="E196" t="str">
            <v>керамика</v>
          </cell>
          <cell r="F196">
            <v>196.58712780000002</v>
          </cell>
          <cell r="G196">
            <v>255.56326614000002</v>
          </cell>
        </row>
        <row r="197">
          <cell r="A197" t="str">
            <v>S-DS-PARVA-S-DL-t</v>
          </cell>
          <cell r="B197" t="str">
            <v>Сиденье для унитаза PARVA DPL EO slim</v>
          </cell>
          <cell r="C197" t="str">
            <v>Актуальный</v>
          </cell>
          <cell r="D197" t="str">
            <v>Cersanit</v>
          </cell>
          <cell r="E197" t="str">
            <v>керамика</v>
          </cell>
          <cell r="F197">
            <v>170.33175179999998</v>
          </cell>
          <cell r="G197">
            <v>221.43127733999998</v>
          </cell>
        </row>
        <row r="198">
          <cell r="A198" t="str">
            <v>S-DS-COL-DL-t</v>
          </cell>
          <cell r="B198" t="str">
            <v>Сиденье для унитаза COLOUR DPL EO</v>
          </cell>
          <cell r="C198" t="str">
            <v>Актуальный</v>
          </cell>
          <cell r="D198" t="str">
            <v>Cersanit</v>
          </cell>
          <cell r="E198" t="str">
            <v>керамика</v>
          </cell>
          <cell r="F198">
            <v>183.45943980000007</v>
          </cell>
          <cell r="G198">
            <v>238.49727174000009</v>
          </cell>
        </row>
        <row r="199">
          <cell r="A199" t="str">
            <v>P-DS-ETIUDA-D</v>
          </cell>
          <cell r="B199" t="str">
            <v>Сиденье для унитаза ETIUDA DP</v>
          </cell>
          <cell r="C199" t="str">
            <v>Актуальный</v>
          </cell>
          <cell r="D199" t="str">
            <v>Cersanit</v>
          </cell>
          <cell r="E199" t="str">
            <v>керамика</v>
          </cell>
          <cell r="F199">
            <v>190.0232838</v>
          </cell>
          <cell r="G199">
            <v>247.03026894000001</v>
          </cell>
        </row>
        <row r="200">
          <cell r="A200" t="str">
            <v>S-DS-KORAL-P-t</v>
          </cell>
          <cell r="B200" t="str">
            <v xml:space="preserve">Сиденье для унитаза MITO KORAL PP </v>
          </cell>
          <cell r="C200" t="str">
            <v>Актуальный</v>
          </cell>
          <cell r="D200" t="str">
            <v>MITO</v>
          </cell>
          <cell r="E200" t="str">
            <v>керамика</v>
          </cell>
          <cell r="F200">
            <v>81.832842000000014</v>
          </cell>
          <cell r="G200">
            <v>106.38269460000002</v>
          </cell>
        </row>
        <row r="201">
          <cell r="A201" t="str">
            <v>S-DS-PARVA-DL-t</v>
          </cell>
          <cell r="B201" t="str">
            <v>Сиденье для унитаза PARVA DPL EO</v>
          </cell>
          <cell r="C201" t="str">
            <v>Актуальный</v>
          </cell>
          <cell r="D201" t="str">
            <v>Cersanit</v>
          </cell>
          <cell r="E201" t="str">
            <v>керамика</v>
          </cell>
          <cell r="F201">
            <v>140.79445379999999</v>
          </cell>
          <cell r="G201">
            <v>183.03278993999999</v>
          </cell>
        </row>
        <row r="202">
          <cell r="A202" t="str">
            <v>S-DS-ART-DL-t</v>
          </cell>
          <cell r="B202" t="str">
            <v>Сиденье для унитаза ARTECO DPL EO</v>
          </cell>
          <cell r="C202" t="str">
            <v>Актуальный</v>
          </cell>
          <cell r="D202" t="str">
            <v>Cersanit</v>
          </cell>
          <cell r="E202" t="str">
            <v>керамика</v>
          </cell>
          <cell r="F202">
            <v>130.94868780000002</v>
          </cell>
          <cell r="G202">
            <v>170.23329414000003</v>
          </cell>
        </row>
        <row r="203">
          <cell r="A203" t="str">
            <v>S-DS-BEST-P-t</v>
          </cell>
          <cell r="B203" t="str">
            <v xml:space="preserve">Сиденье для унитаза BEST PP </v>
          </cell>
          <cell r="C203" t="str">
            <v>Актуальный</v>
          </cell>
          <cell r="D203" t="str">
            <v>MITO</v>
          </cell>
          <cell r="E203" t="str">
            <v>керамика</v>
          </cell>
          <cell r="F203">
            <v>67.306302000000017</v>
          </cell>
          <cell r="G203">
            <v>87.498192600000024</v>
          </cell>
        </row>
        <row r="204">
          <cell r="A204" t="str">
            <v>S-DS-CARINA-S-DL-t</v>
          </cell>
          <cell r="B204" t="str">
            <v>Сиденье для унитаза CARINA DPL EO slim</v>
          </cell>
          <cell r="C204" t="str">
            <v>Актуальный</v>
          </cell>
          <cell r="D204" t="str">
            <v>Cersanit</v>
          </cell>
          <cell r="E204" t="str">
            <v>керамика</v>
          </cell>
          <cell r="F204">
            <v>199.8690498</v>
          </cell>
          <cell r="G204">
            <v>259.82976474000003</v>
          </cell>
        </row>
        <row r="205">
          <cell r="A205" t="str">
            <v>S-DS-CIT-S-DL-t</v>
          </cell>
          <cell r="B205" t="str">
            <v>Сиденье для унитаза CITY DPL EO slim</v>
          </cell>
          <cell r="C205" t="str">
            <v>Актуальный</v>
          </cell>
          <cell r="D205" t="str">
            <v>Cersanit</v>
          </cell>
          <cell r="E205" t="str">
            <v>керамика</v>
          </cell>
          <cell r="F205">
            <v>199.8690498</v>
          </cell>
          <cell r="G205">
            <v>259.82976474000003</v>
          </cell>
        </row>
        <row r="206">
          <cell r="A206" t="str">
            <v>S-DS-DELFI-S-DL-t</v>
          </cell>
          <cell r="B206" t="str">
            <v>Сиденье для унитаза DELFI DPL EO slim</v>
          </cell>
          <cell r="C206" t="str">
            <v>Актуальный</v>
          </cell>
          <cell r="D206" t="str">
            <v>Cersanit</v>
          </cell>
          <cell r="E206" t="str">
            <v>керамика</v>
          </cell>
          <cell r="F206">
            <v>170.33175179999998</v>
          </cell>
          <cell r="G206">
            <v>221.43127733999998</v>
          </cell>
        </row>
        <row r="207">
          <cell r="A207" t="str">
            <v>S-DS-GRA-DL-t</v>
          </cell>
          <cell r="B207" t="str">
            <v>Сиденье для унитаза GRANTA DPL EO</v>
          </cell>
          <cell r="C207" t="str">
            <v>Актуальный</v>
          </cell>
          <cell r="D207" t="str">
            <v>Cersanit</v>
          </cell>
          <cell r="E207" t="str">
            <v>керамика</v>
          </cell>
          <cell r="F207">
            <v>147.35829780000003</v>
          </cell>
          <cell r="G207">
            <v>191.56578714000005</v>
          </cell>
        </row>
        <row r="208">
          <cell r="A208" t="str">
            <v>S-DS-HIT-P-t</v>
          </cell>
          <cell r="B208" t="str">
            <v xml:space="preserve">Сиденье для унитаза HIT PP </v>
          </cell>
          <cell r="C208" t="str">
            <v>Актуальный</v>
          </cell>
          <cell r="D208" t="str">
            <v>MITO</v>
          </cell>
          <cell r="E208" t="str">
            <v>керамика</v>
          </cell>
          <cell r="F208">
            <v>57.621942000000011</v>
          </cell>
          <cell r="G208">
            <v>74.908524600000021</v>
          </cell>
        </row>
        <row r="209">
          <cell r="A209" t="str">
            <v>S-DS-MIGREY-P-t</v>
          </cell>
          <cell r="B209" t="str">
            <v xml:space="preserve">Сиденье для унитаза MITO GREY PP </v>
          </cell>
          <cell r="C209" t="str">
            <v>Актуальный</v>
          </cell>
          <cell r="D209" t="str">
            <v>MITO</v>
          </cell>
          <cell r="E209" t="str">
            <v>керамика</v>
          </cell>
          <cell r="F209">
            <v>57.621942000000011</v>
          </cell>
          <cell r="G209">
            <v>74.908524600000021</v>
          </cell>
        </row>
        <row r="210">
          <cell r="A210" t="str">
            <v>S-DS-NTR-DL-t</v>
          </cell>
          <cell r="B210" t="str">
            <v>Сиденье для унитаза NATURE DPL EO</v>
          </cell>
          <cell r="C210" t="str">
            <v>Актуальный</v>
          </cell>
          <cell r="D210" t="str">
            <v>Cersanit</v>
          </cell>
          <cell r="E210" t="str">
            <v>керамика</v>
          </cell>
          <cell r="F210">
            <v>170.33175179999998</v>
          </cell>
          <cell r="G210">
            <v>221.43127733999998</v>
          </cell>
        </row>
        <row r="211">
          <cell r="A211" t="str">
            <v>S-DS-SFU-S-DL-t</v>
          </cell>
          <cell r="B211" t="str">
            <v>Сиденье для унитаза STREET FUSION DPL EO slim</v>
          </cell>
          <cell r="C211" t="str">
            <v>Актуальный</v>
          </cell>
          <cell r="D211" t="str">
            <v>Cersanit</v>
          </cell>
          <cell r="E211" t="str">
            <v>керамика</v>
          </cell>
          <cell r="F211">
            <v>212.99673780000003</v>
          </cell>
          <cell r="G211">
            <v>276.89575914000005</v>
          </cell>
        </row>
        <row r="212">
          <cell r="A212" t="str">
            <v>S-DS-TRENTO-PL-t</v>
          </cell>
          <cell r="B212" t="str">
            <v>Сиденье для унитаза TRENTO TPL</v>
          </cell>
          <cell r="C212" t="str">
            <v>Актуальный</v>
          </cell>
          <cell r="D212" t="str">
            <v>Cersanit</v>
          </cell>
          <cell r="E212" t="str">
            <v>керамика</v>
          </cell>
          <cell r="F212">
            <v>85.001779800000008</v>
          </cell>
          <cell r="G212">
            <v>110.50231374000002</v>
          </cell>
        </row>
        <row r="213">
          <cell r="A213" t="str">
            <v>S-MK-MI-BEST</v>
          </cell>
          <cell r="B213" t="str">
            <v xml:space="preserve">Чаша от компакта MITO BEST 030/031 </v>
          </cell>
          <cell r="C213" t="str">
            <v>Актуальный</v>
          </cell>
          <cell r="D213" t="str">
            <v>MITO</v>
          </cell>
          <cell r="E213" t="str">
            <v>керамика</v>
          </cell>
          <cell r="F213">
            <v>144.78118200000003</v>
          </cell>
          <cell r="G213">
            <v>188.21553660000004</v>
          </cell>
        </row>
        <row r="214">
          <cell r="A214" t="str">
            <v>S-MK-BERTA</v>
          </cell>
          <cell r="B214" t="str">
            <v xml:space="preserve">Чаша от компакта BEST 030/031 </v>
          </cell>
          <cell r="C214" t="str">
            <v>Актуальный</v>
          </cell>
          <cell r="D214" t="str">
            <v>Cersanit</v>
          </cell>
          <cell r="E214" t="str">
            <v>керамика</v>
          </cell>
          <cell r="F214">
            <v>81.7198578</v>
          </cell>
          <cell r="G214">
            <v>106.23581514</v>
          </cell>
        </row>
        <row r="215">
          <cell r="A215" t="str">
            <v>S-MK-CAR_COn_010/011</v>
          </cell>
          <cell r="B215" t="str">
            <v xml:space="preserve">Чаша от компакта CARINA Clean On 010/011 </v>
          </cell>
          <cell r="C215" t="str">
            <v>Актуальный</v>
          </cell>
          <cell r="D215" t="str">
            <v>Cersanit</v>
          </cell>
          <cell r="E215" t="str">
            <v>керамика</v>
          </cell>
          <cell r="F215">
            <v>226.12442580000004</v>
          </cell>
          <cell r="G215">
            <v>293.96175354000007</v>
          </cell>
        </row>
        <row r="216">
          <cell r="A216" t="str">
            <v>S-MK-CIT_COn_010/011</v>
          </cell>
          <cell r="B216" t="str">
            <v xml:space="preserve">Чаша от компакта CITY Clean On 010/011 </v>
          </cell>
          <cell r="C216" t="str">
            <v>Актуальный</v>
          </cell>
          <cell r="D216" t="str">
            <v>Cersanit</v>
          </cell>
          <cell r="E216" t="str">
            <v>керамика</v>
          </cell>
          <cell r="F216">
            <v>242.5340358</v>
          </cell>
          <cell r="G216">
            <v>315.29424654000002</v>
          </cell>
        </row>
        <row r="217">
          <cell r="A217" t="str">
            <v>S-MK-GRANTA</v>
          </cell>
          <cell r="B217" t="str">
            <v>Чаша от компакта GRANTA 030/031</v>
          </cell>
          <cell r="C217" t="str">
            <v>Актуальный</v>
          </cell>
          <cell r="D217" t="str">
            <v>Cersanit</v>
          </cell>
          <cell r="E217" t="str">
            <v>керамика</v>
          </cell>
          <cell r="F217">
            <v>167.04982980000005</v>
          </cell>
          <cell r="G217">
            <v>217.16477874000009</v>
          </cell>
        </row>
        <row r="218">
          <cell r="A218" t="str">
            <v>S-MK-MI-HIT</v>
          </cell>
          <cell r="B218" t="str">
            <v xml:space="preserve">Чаша от компакта MITO HIT 030/031 </v>
          </cell>
          <cell r="C218" t="str">
            <v>Актуальный</v>
          </cell>
          <cell r="D218" t="str">
            <v>MITO</v>
          </cell>
          <cell r="E218" t="str">
            <v>керамика</v>
          </cell>
          <cell r="F218">
            <v>149.62336199999999</v>
          </cell>
          <cell r="G218">
            <v>194.51037059999999</v>
          </cell>
        </row>
        <row r="219">
          <cell r="A219" t="str">
            <v>S-MK-JUST</v>
          </cell>
          <cell r="B219" t="str">
            <v xml:space="preserve">Чаша от компакта JUST 030/031 </v>
          </cell>
          <cell r="C219" t="str">
            <v>Актуальный</v>
          </cell>
          <cell r="D219" t="str">
            <v>Cersanit</v>
          </cell>
          <cell r="E219" t="str">
            <v>керамика</v>
          </cell>
          <cell r="F219">
            <v>147.35829780000003</v>
          </cell>
          <cell r="G219">
            <v>191.56578714000005</v>
          </cell>
        </row>
        <row r="220">
          <cell r="A220" t="str">
            <v>S-MK-MI-KORAL</v>
          </cell>
          <cell r="B220" t="str">
            <v xml:space="preserve">Чаша от компакта MITO KORAL 010/011 </v>
          </cell>
          <cell r="C220" t="str">
            <v>Актуальный</v>
          </cell>
          <cell r="D220" t="str">
            <v>MITO</v>
          </cell>
          <cell r="E220" t="str">
            <v>керамика</v>
          </cell>
          <cell r="F220">
            <v>144.78118200000003</v>
          </cell>
          <cell r="G220">
            <v>188.21553660000004</v>
          </cell>
        </row>
        <row r="221">
          <cell r="A221" t="str">
            <v>S-MK-NTR_COn_010/011</v>
          </cell>
          <cell r="B221" t="str">
            <v xml:space="preserve">Чаша от компакта NATURE Clean On 010/011 </v>
          </cell>
          <cell r="C221" t="str">
            <v>Актуальный</v>
          </cell>
          <cell r="D221" t="str">
            <v>Cersanit</v>
          </cell>
          <cell r="E221" t="str">
            <v>керамика</v>
          </cell>
          <cell r="F221">
            <v>226.12442580000004</v>
          </cell>
          <cell r="G221">
            <v>293.96175354000007</v>
          </cell>
        </row>
        <row r="222">
          <cell r="A222" t="str">
            <v>S-MK-PA_COn_010/011</v>
          </cell>
          <cell r="B222" t="str">
            <v xml:space="preserve">Чаша от компакта PARVA Clean On 010/011 </v>
          </cell>
          <cell r="C222" t="str">
            <v>Актуальный</v>
          </cell>
          <cell r="D222" t="str">
            <v>Cersanit</v>
          </cell>
          <cell r="E222" t="str">
            <v>керамика</v>
          </cell>
          <cell r="F222">
            <v>216.27865979999999</v>
          </cell>
          <cell r="G222">
            <v>281.16225773999997</v>
          </cell>
        </row>
        <row r="223">
          <cell r="A223" t="str">
            <v>S-MK-PARVA030/031</v>
          </cell>
          <cell r="B223" t="str">
            <v xml:space="preserve">Чаша от компакта PARVA 030/031 </v>
          </cell>
          <cell r="C223" t="str">
            <v>Актуальный</v>
          </cell>
          <cell r="D223" t="str">
            <v>Cersanit</v>
          </cell>
          <cell r="E223" t="str">
            <v>керамика</v>
          </cell>
          <cell r="F223">
            <v>206.43289380000004</v>
          </cell>
          <cell r="G223">
            <v>268.36276194000004</v>
          </cell>
        </row>
        <row r="224">
          <cell r="A224" t="str">
            <v>S-MK-SFU_COn_010/011</v>
          </cell>
          <cell r="B224" t="str">
            <v xml:space="preserve">Чаша от компакта STREET FUSION Clean On 010/011 </v>
          </cell>
          <cell r="C224" t="str">
            <v>Актуальный</v>
          </cell>
          <cell r="D224" t="str">
            <v>Cersanit</v>
          </cell>
          <cell r="E224" t="str">
            <v>керамика</v>
          </cell>
          <cell r="F224">
            <v>301.60863180000007</v>
          </cell>
          <cell r="G224">
            <v>392.09122134000012</v>
          </cell>
        </row>
        <row r="225">
          <cell r="A225" t="str">
            <v>S-MK-TRENTO</v>
          </cell>
          <cell r="B225" t="str">
            <v xml:space="preserve">Чаша от компакта TRENTO 010/011 </v>
          </cell>
          <cell r="C225" t="str">
            <v>Актуальный</v>
          </cell>
          <cell r="D225" t="str">
            <v>Cersanit</v>
          </cell>
          <cell r="E225" t="str">
            <v>керамика</v>
          </cell>
          <cell r="F225">
            <v>157.2040638</v>
          </cell>
          <cell r="G225">
            <v>204.36528294000001</v>
          </cell>
        </row>
        <row r="226">
          <cell r="A226" t="str">
            <v>S-MK-MIG_030/031</v>
          </cell>
          <cell r="B226" t="str">
            <v xml:space="preserve">Чаша от компакта MITO GREY 030/031 </v>
          </cell>
          <cell r="C226" t="str">
            <v>Актуальный</v>
          </cell>
          <cell r="D226" t="str">
            <v>MITO</v>
          </cell>
          <cell r="E226" t="str">
            <v>керамика</v>
          </cell>
          <cell r="F226">
            <v>115.72810199999998</v>
          </cell>
          <cell r="G226">
            <v>150.44653259999998</v>
          </cell>
        </row>
        <row r="227">
          <cell r="A227" t="str">
            <v>S-MK-COL011-COn</v>
          </cell>
          <cell r="B227" t="str">
            <v xml:space="preserve">Чаша от компакта COLOUR Clean On 010/011 </v>
          </cell>
          <cell r="C227" t="str">
            <v>Актуальный</v>
          </cell>
          <cell r="D227" t="str">
            <v>Cersanit</v>
          </cell>
          <cell r="E227" t="str">
            <v>керамика</v>
          </cell>
          <cell r="F227">
            <v>242.5340358</v>
          </cell>
          <cell r="G227">
            <v>315.29424654000002</v>
          </cell>
        </row>
        <row r="228">
          <cell r="A228" t="str">
            <v>S-MZ-CARINA-XL-COn-w</v>
          </cell>
          <cell r="B228" t="str">
            <v>Подвесной унитаз без сиденья CARINA XL Clean On</v>
          </cell>
          <cell r="C228" t="str">
            <v>Актуальный</v>
          </cell>
          <cell r="D228" t="str">
            <v>Cersanit</v>
          </cell>
          <cell r="E228" t="str">
            <v>керамика</v>
          </cell>
          <cell r="F228">
            <v>360.68322780000011</v>
          </cell>
          <cell r="G228">
            <v>468.88819614000016</v>
          </cell>
        </row>
        <row r="229">
          <cell r="A229" t="str">
            <v>ZP-AD-STOP-EN-1</v>
          </cell>
          <cell r="B229" t="str">
            <v>Арматура 1-ур. сливная EN тип 1 для BEST/NICK</v>
          </cell>
          <cell r="C229" t="str">
            <v>Актуальный</v>
          </cell>
          <cell r="D229" t="str">
            <v>Cersanit</v>
          </cell>
          <cell r="E229" t="str">
            <v>керамика</v>
          </cell>
          <cell r="F229">
            <v>13.127688000000003</v>
          </cell>
          <cell r="G229">
            <v>17.065994400000005</v>
          </cell>
        </row>
        <row r="230">
          <cell r="A230" t="str">
            <v>ZP-AD-STOP-EN-2</v>
          </cell>
          <cell r="B230" t="str">
            <v>Арматура 1-ур. сливная EN тип 2 для PRIMA</v>
          </cell>
          <cell r="C230" t="str">
            <v>Актуальный</v>
          </cell>
          <cell r="D230" t="str">
            <v>Cersanit</v>
          </cell>
          <cell r="E230" t="str">
            <v>керамика</v>
          </cell>
          <cell r="F230">
            <v>13.127688000000003</v>
          </cell>
          <cell r="G230">
            <v>17.065994400000005</v>
          </cell>
        </row>
        <row r="231">
          <cell r="A231" t="str">
            <v>ZP-AD-STOP-EN-3</v>
          </cell>
          <cell r="B231" t="str">
            <v>Арматура 1-ур. сливная EN тип 3 для SUN</v>
          </cell>
          <cell r="C231" t="str">
            <v>Актуальный</v>
          </cell>
          <cell r="D231" t="str">
            <v>Cersanit</v>
          </cell>
          <cell r="E231" t="str">
            <v>керамика</v>
          </cell>
          <cell r="F231">
            <v>13.127688000000003</v>
          </cell>
          <cell r="G231">
            <v>17.065994400000005</v>
          </cell>
        </row>
        <row r="232">
          <cell r="A232" t="str">
            <v>ZP-AD-STOP-EN-4</v>
          </cell>
          <cell r="B232" t="str">
            <v>Арматура 1-ур. сливная EN тип 4 для HIT/VISTA</v>
          </cell>
          <cell r="C232" t="str">
            <v>Актуальный</v>
          </cell>
          <cell r="D232" t="str">
            <v>Cersanit</v>
          </cell>
          <cell r="E232" t="str">
            <v>керамика</v>
          </cell>
          <cell r="F232">
            <v>13.127688000000003</v>
          </cell>
          <cell r="G232">
            <v>17.065994400000005</v>
          </cell>
        </row>
        <row r="233">
          <cell r="A233" t="str">
            <v>ZP-AD-3/6-EC-1</v>
          </cell>
          <cell r="B233" t="str">
            <v>Арматура 2-ур. сливная EC тип 1 для CITY</v>
          </cell>
          <cell r="C233" t="str">
            <v>Актуальный</v>
          </cell>
          <cell r="D233" t="str">
            <v>Cersanit</v>
          </cell>
          <cell r="E233" t="str">
            <v>керамика</v>
          </cell>
          <cell r="F233">
            <v>26.255376000000005</v>
          </cell>
          <cell r="G233">
            <v>34.131988800000009</v>
          </cell>
        </row>
        <row r="234">
          <cell r="A234" t="str">
            <v>ZP-AD-3/6-EC-2</v>
          </cell>
          <cell r="B234" t="str">
            <v>Арматура 2-ур. сливная EC тип 2 для NATURE/CARINA</v>
          </cell>
          <cell r="C234" t="str">
            <v>Актуальный</v>
          </cell>
          <cell r="D234" t="str">
            <v>Cersanit</v>
          </cell>
          <cell r="E234" t="str">
            <v>керамика</v>
          </cell>
          <cell r="F234">
            <v>26.255376000000005</v>
          </cell>
          <cell r="G234">
            <v>34.131988800000009</v>
          </cell>
        </row>
        <row r="235">
          <cell r="A235" t="str">
            <v>ZP-AD-3/6-EC-3</v>
          </cell>
          <cell r="B235" t="str">
            <v>Арматура 2-ур. сливная EC тип 3 для STREET FUSION</v>
          </cell>
          <cell r="C235" t="str">
            <v>Актуальный</v>
          </cell>
          <cell r="D235" t="str">
            <v>Cersanit</v>
          </cell>
          <cell r="E235" t="str">
            <v>керамика</v>
          </cell>
          <cell r="F235">
            <v>26.255376000000005</v>
          </cell>
          <cell r="G235">
            <v>34.131988800000009</v>
          </cell>
        </row>
        <row r="236">
          <cell r="A236" t="str">
            <v>ZP-AD-3/6-EN-1</v>
          </cell>
          <cell r="B236" t="str">
            <v>Арматура 2-ур. сливная EN тип 1 для JUST/FAST</v>
          </cell>
          <cell r="C236" t="str">
            <v>Актуальный</v>
          </cell>
          <cell r="D236" t="str">
            <v>Cersanit</v>
          </cell>
          <cell r="E236" t="str">
            <v>керамика</v>
          </cell>
          <cell r="F236">
            <v>18.050571000000001</v>
          </cell>
          <cell r="G236">
            <v>23.465742300000002</v>
          </cell>
        </row>
        <row r="237">
          <cell r="A237" t="str">
            <v>ZP-AD-3/6-EN-2</v>
          </cell>
          <cell r="B237" t="str">
            <v>Арматура 2-ур. сливная EN тип 2 для ARTECO/PARVA/TRENTO</v>
          </cell>
          <cell r="C237" t="str">
            <v>Актуальный</v>
          </cell>
          <cell r="D237" t="str">
            <v>Cersanit</v>
          </cell>
          <cell r="E237" t="str">
            <v>керамика</v>
          </cell>
          <cell r="F237">
            <v>18.050571000000001</v>
          </cell>
          <cell r="G237">
            <v>23.465742300000002</v>
          </cell>
        </row>
        <row r="238">
          <cell r="A238" t="str">
            <v>ZP-AD-3/6-EN-3</v>
          </cell>
          <cell r="B238" t="str">
            <v>Арматура 2-ур. сливная EN тип 3 для ERICA</v>
          </cell>
          <cell r="C238" t="str">
            <v>Актуальный</v>
          </cell>
          <cell r="D238" t="str">
            <v>Cersanit</v>
          </cell>
          <cell r="E238" t="str">
            <v>керамика</v>
          </cell>
          <cell r="F238">
            <v>18.050571000000001</v>
          </cell>
          <cell r="G238">
            <v>23.465742300000002</v>
          </cell>
        </row>
        <row r="239">
          <cell r="A239" t="str">
            <v>ZP-AD-3/6-EN-4</v>
          </cell>
          <cell r="B239" t="str">
            <v>Арматура 2-ур. сливная EN тип 4 для RICH/VIVA</v>
          </cell>
          <cell r="C239" t="str">
            <v>Актуальный</v>
          </cell>
          <cell r="D239" t="str">
            <v>Cersanit</v>
          </cell>
          <cell r="E239" t="str">
            <v>керамика</v>
          </cell>
          <cell r="F239">
            <v>18.050571000000001</v>
          </cell>
          <cell r="G239">
            <v>23.465742300000002</v>
          </cell>
        </row>
        <row r="240">
          <cell r="A240" t="str">
            <v>ZP-AD-3/6-EN-5</v>
          </cell>
          <cell r="B240" t="str">
            <v>Арматура 2-ур. сливная EN тип 5 для KORAL</v>
          </cell>
          <cell r="C240" t="str">
            <v>Актуальный</v>
          </cell>
          <cell r="D240" t="str">
            <v>Cersanit</v>
          </cell>
          <cell r="E240" t="str">
            <v>керамика</v>
          </cell>
          <cell r="F240">
            <v>18.050571000000001</v>
          </cell>
          <cell r="G240">
            <v>23.465742300000002</v>
          </cell>
        </row>
        <row r="241">
          <cell r="A241" t="str">
            <v>ZP-AD-3/6-EN-6</v>
          </cell>
          <cell r="B241" t="str">
            <v>Арматура 2-ур. сливная EN тип 6 для EKO</v>
          </cell>
          <cell r="C241" t="str">
            <v>Актуальный</v>
          </cell>
          <cell r="D241" t="str">
            <v>Cersanit</v>
          </cell>
          <cell r="E241" t="str">
            <v>керамика</v>
          </cell>
          <cell r="F241">
            <v>18.050571000000001</v>
          </cell>
          <cell r="G241">
            <v>23.465742300000002</v>
          </cell>
        </row>
        <row r="242">
          <cell r="A242" t="str">
            <v>ZP-AD-3/6-EN-7</v>
          </cell>
          <cell r="B242" t="str">
            <v>Арматура 2-ур. сливная EN тип 7 для SENATOR/ZENIT</v>
          </cell>
          <cell r="C242" t="str">
            <v>Актуальный</v>
          </cell>
          <cell r="D242" t="str">
            <v>Cersanit</v>
          </cell>
          <cell r="E242" t="str">
            <v>керамика</v>
          </cell>
          <cell r="F242">
            <v>18.050571000000001</v>
          </cell>
          <cell r="G242">
            <v>23.465742300000002</v>
          </cell>
        </row>
        <row r="243">
          <cell r="A243" t="str">
            <v>ZP-AF-EC-1</v>
          </cell>
          <cell r="B243" t="str">
            <v>Арматура наполнительная EC тип 1 для CITY/NATURE/CARINA/STREET FUSION</v>
          </cell>
          <cell r="C243" t="str">
            <v>Актуальный</v>
          </cell>
          <cell r="D243" t="str">
            <v>Cersanit</v>
          </cell>
          <cell r="E243" t="str">
            <v>керамика</v>
          </cell>
          <cell r="F243">
            <v>18.050571000000001</v>
          </cell>
          <cell r="G243">
            <v>23.465742300000002</v>
          </cell>
        </row>
        <row r="244">
          <cell r="A244" t="str">
            <v>ZP-AF-EN-1</v>
          </cell>
          <cell r="B244" t="str">
            <v>Арматура наполнительная EN тип 1 для EKO/TOP/KORAL</v>
          </cell>
          <cell r="C244" t="str">
            <v>Актуальный</v>
          </cell>
          <cell r="D244" t="str">
            <v>Cersanit</v>
          </cell>
          <cell r="E244" t="str">
            <v>керамика</v>
          </cell>
          <cell r="F244">
            <v>11.486727000000004</v>
          </cell>
          <cell r="G244">
            <v>14.932745100000005</v>
          </cell>
        </row>
        <row r="245">
          <cell r="A245" t="str">
            <v>ZP-AF-EN-2</v>
          </cell>
          <cell r="B245" t="str">
            <v>Арматура наполнительная EN тип 2 для JUST/FAST</v>
          </cell>
          <cell r="C245" t="str">
            <v>Актуальный</v>
          </cell>
          <cell r="D245" t="str">
            <v>Cersanit</v>
          </cell>
          <cell r="E245" t="str">
            <v>керамика</v>
          </cell>
          <cell r="F245">
            <v>11.486727000000004</v>
          </cell>
          <cell r="G245">
            <v>14.932745100000005</v>
          </cell>
        </row>
        <row r="246">
          <cell r="A246" t="str">
            <v>ZP-AF-EN-3</v>
          </cell>
          <cell r="B246" t="str">
            <v>Арматура наполнительная EN тип 3 для ARTECO</v>
          </cell>
          <cell r="C246" t="str">
            <v>Актуальный</v>
          </cell>
          <cell r="D246" t="str">
            <v>Cersanit</v>
          </cell>
          <cell r="E246" t="str">
            <v>керамика</v>
          </cell>
          <cell r="F246">
            <v>11.486727000000004</v>
          </cell>
          <cell r="G246">
            <v>14.932745100000005</v>
          </cell>
        </row>
        <row r="247">
          <cell r="A247" t="str">
            <v>ZP-AF-EN-4</v>
          </cell>
          <cell r="B247" t="str">
            <v>Арматура наполнительная EN тип 4 для GEO/PARVA/SUN/BEST</v>
          </cell>
          <cell r="C247" t="str">
            <v>Актуальный</v>
          </cell>
          <cell r="D247" t="str">
            <v>Cersanit</v>
          </cell>
          <cell r="E247" t="str">
            <v>керамика</v>
          </cell>
          <cell r="F247">
            <v>11.486727000000004</v>
          </cell>
          <cell r="G247">
            <v>14.932745100000005</v>
          </cell>
        </row>
        <row r="248">
          <cell r="A248" t="str">
            <v>ZP-AF-EN-5</v>
          </cell>
          <cell r="B248" t="str">
            <v>Арматура наполнительная EN тип 5 для ERICA/PRIMA/SENATOR/ZENIT</v>
          </cell>
          <cell r="C248" t="str">
            <v>Актуальный</v>
          </cell>
          <cell r="D248" t="str">
            <v>Cersanit</v>
          </cell>
          <cell r="E248" t="str">
            <v>керамика</v>
          </cell>
          <cell r="F248">
            <v>11.486727000000004</v>
          </cell>
          <cell r="G248">
            <v>14.932745100000005</v>
          </cell>
        </row>
        <row r="249">
          <cell r="A249" t="str">
            <v>ZP-AF-EN-6</v>
          </cell>
          <cell r="B249" t="str">
            <v>Арматура наполнительная EN тип 6 для GRANTA/MERLIN/TRENTO/RICH/VIVA/HIT</v>
          </cell>
          <cell r="C249" t="str">
            <v>Актуальный</v>
          </cell>
          <cell r="D249" t="str">
            <v>Cersanit</v>
          </cell>
          <cell r="E249" t="str">
            <v>керамика</v>
          </cell>
          <cell r="F249">
            <v>11.486727000000004</v>
          </cell>
          <cell r="G249">
            <v>14.932745100000005</v>
          </cell>
        </row>
        <row r="250">
          <cell r="A250" t="str">
            <v>S-IN-LEON-C2170</v>
          </cell>
          <cell r="B250" t="str">
            <v>Арматура наполнительная для инсталл. LEON</v>
          </cell>
          <cell r="C250" t="str">
            <v>Актуальный</v>
          </cell>
          <cell r="D250" t="str">
            <v>Cersanit</v>
          </cell>
          <cell r="E250" t="str">
            <v>керамика</v>
          </cell>
          <cell r="F250">
            <v>39.383063999999997</v>
          </cell>
          <cell r="G250">
            <v>51.197983199999996</v>
          </cell>
        </row>
        <row r="251">
          <cell r="A251" t="str">
            <v>ZP-AF-INS-1</v>
          </cell>
          <cell r="B251" t="str">
            <v>Арматура наполнительная тип 1 для инсталляции LEON NEW/VECTOR</v>
          </cell>
          <cell r="C251" t="str">
            <v>Актуальный</v>
          </cell>
          <cell r="D251" t="str">
            <v>Cersanit</v>
          </cell>
          <cell r="E251" t="str">
            <v>керамика</v>
          </cell>
          <cell r="F251">
            <v>39.383063999999997</v>
          </cell>
          <cell r="G251">
            <v>51.197983199999996</v>
          </cell>
        </row>
        <row r="252">
          <cell r="A252" t="str">
            <v>ZP-AF-INS-2</v>
          </cell>
          <cell r="B252" t="str">
            <v>Арматура наполнительная тип 2 для инсталляции LINK PRO</v>
          </cell>
          <cell r="C252" t="str">
            <v>Актуальный</v>
          </cell>
          <cell r="D252" t="str">
            <v>Cersanit</v>
          </cell>
          <cell r="E252" t="str">
            <v>керамика</v>
          </cell>
          <cell r="F252">
            <v>45.946908000000015</v>
          </cell>
          <cell r="G252">
            <v>59.730980400000021</v>
          </cell>
        </row>
        <row r="253">
          <cell r="A253" t="str">
            <v>ZP-AF-INS-3</v>
          </cell>
          <cell r="B253" t="str">
            <v>Арматура наполнительная тип 3 для инсталляции AQUA</v>
          </cell>
          <cell r="C253" t="str">
            <v>Актуальный</v>
          </cell>
          <cell r="D253" t="str">
            <v>Cersanit</v>
          </cell>
          <cell r="E253" t="str">
            <v>керамика</v>
          </cell>
          <cell r="F253">
            <v>45.946908000000015</v>
          </cell>
          <cell r="G253">
            <v>59.730980400000021</v>
          </cell>
        </row>
        <row r="254">
          <cell r="A254" t="str">
            <v>ZP-AF-INS-4</v>
          </cell>
          <cell r="B254" t="str">
            <v>Арматура наполнительная тип 4 для инсталляции SLIM&amp;SILENT</v>
          </cell>
          <cell r="C254" t="str">
            <v>Актуальный</v>
          </cell>
          <cell r="D254" t="str">
            <v>Cersanit</v>
          </cell>
          <cell r="E254" t="str">
            <v>керамика</v>
          </cell>
          <cell r="F254">
            <v>45.946908000000015</v>
          </cell>
          <cell r="G254">
            <v>59.730980400000021</v>
          </cell>
        </row>
        <row r="255">
          <cell r="A255" t="str">
            <v>S-IN-LEON-C2172</v>
          </cell>
          <cell r="B255" t="str">
            <v>Арматура сливная для инсталл. LEON</v>
          </cell>
          <cell r="C255" t="str">
            <v>Актуальный</v>
          </cell>
          <cell r="D255" t="str">
            <v>Cersanit</v>
          </cell>
          <cell r="E255" t="str">
            <v>керамика</v>
          </cell>
          <cell r="F255">
            <v>57.433635000000002</v>
          </cell>
          <cell r="G255">
            <v>74.663725500000012</v>
          </cell>
        </row>
        <row r="256">
          <cell r="A256" t="str">
            <v>ZP-AD-INS-1</v>
          </cell>
          <cell r="B256" t="str">
            <v>Арматура сливная тип 1 для инсталляции LEON NEW/VECTOR</v>
          </cell>
          <cell r="C256" t="str">
            <v>Актуальный</v>
          </cell>
          <cell r="D256" t="str">
            <v>Cersanit</v>
          </cell>
          <cell r="E256" t="str">
            <v>керамика</v>
          </cell>
          <cell r="F256">
            <v>57.433635000000002</v>
          </cell>
          <cell r="G256">
            <v>74.663725500000012</v>
          </cell>
        </row>
        <row r="257">
          <cell r="A257" t="str">
            <v>ZP-AD-INS-2</v>
          </cell>
          <cell r="B257" t="str">
            <v>Арматура сливная тип 2 для инсталляции LINK PRO</v>
          </cell>
          <cell r="C257" t="str">
            <v>Актуальный</v>
          </cell>
          <cell r="D257" t="str">
            <v>Cersanit</v>
          </cell>
          <cell r="E257" t="str">
            <v>керамика</v>
          </cell>
          <cell r="F257">
            <v>57.433635000000002</v>
          </cell>
          <cell r="G257">
            <v>74.663725500000012</v>
          </cell>
        </row>
        <row r="258">
          <cell r="A258" t="str">
            <v>ZP-AD-INS-3</v>
          </cell>
          <cell r="B258" t="str">
            <v>Арматура сливная тип 3 для инсталляции AQUA</v>
          </cell>
          <cell r="C258" t="str">
            <v>Актуальный</v>
          </cell>
          <cell r="D258" t="str">
            <v>Cersanit</v>
          </cell>
          <cell r="E258" t="str">
            <v>керамика</v>
          </cell>
          <cell r="F258">
            <v>57.433635000000002</v>
          </cell>
          <cell r="G258">
            <v>74.663725500000012</v>
          </cell>
        </row>
        <row r="259">
          <cell r="A259" t="str">
            <v>ZP-AD-INS-4</v>
          </cell>
          <cell r="B259" t="str">
            <v>Арматура сливная тип 4 пневматическая для инсталляции AQUA</v>
          </cell>
          <cell r="C259" t="str">
            <v>Актуальный</v>
          </cell>
          <cell r="D259" t="str">
            <v>Cersanit</v>
          </cell>
          <cell r="E259" t="str">
            <v>керамика</v>
          </cell>
          <cell r="F259">
            <v>65.310116523120001</v>
          </cell>
          <cell r="G259">
            <v>84.90315148005601</v>
          </cell>
        </row>
        <row r="260">
          <cell r="A260" t="str">
            <v>ZP-AD-INS-5</v>
          </cell>
          <cell r="B260" t="str">
            <v>Арматура сливная тип 5 для инсталляции SLIM&amp;SILENT</v>
          </cell>
          <cell r="C260" t="str">
            <v>Актуальный</v>
          </cell>
          <cell r="D260" t="str">
            <v>Cersanit</v>
          </cell>
          <cell r="E260" t="str">
            <v>керамика</v>
          </cell>
          <cell r="F260">
            <v>57.433635000000002</v>
          </cell>
          <cell r="G260">
            <v>74.663725500000012</v>
          </cell>
        </row>
        <row r="261">
          <cell r="A261" t="str">
            <v>ZP-LEN/VEC-TANK-SP</v>
          </cell>
          <cell r="B261" t="str">
            <v>Бачок для инсталл. LEON NEW/VECTOR укомплектованный</v>
          </cell>
          <cell r="C261" t="str">
            <v>Актуальный</v>
          </cell>
          <cell r="D261" t="str">
            <v>Cersanit</v>
          </cell>
          <cell r="E261" t="str">
            <v>керамика</v>
          </cell>
          <cell r="F261">
            <v>118.14919199999999</v>
          </cell>
          <cell r="G261">
            <v>153.59394959999997</v>
          </cell>
        </row>
        <row r="262">
          <cell r="A262" t="str">
            <v>S-IN-LEON-TANK-SP</v>
          </cell>
          <cell r="B262" t="str">
            <v>Бачок для инсталл. LEON укомплектованный</v>
          </cell>
          <cell r="C262" t="str">
            <v>Актуальный</v>
          </cell>
          <cell r="D262" t="str">
            <v>Без ТМ</v>
          </cell>
          <cell r="E262" t="str">
            <v>керамика</v>
          </cell>
          <cell r="F262">
            <v>150.96841200000003</v>
          </cell>
          <cell r="G262">
            <v>196.25893560000006</v>
          </cell>
        </row>
        <row r="263">
          <cell r="A263" t="str">
            <v>ZP-LINK-PRO-TANK-SP</v>
          </cell>
          <cell r="B263" t="str">
            <v>Бачок для инсталл. LINK PRO укомплектованный</v>
          </cell>
          <cell r="C263" t="str">
            <v>Актуальный</v>
          </cell>
          <cell r="D263" t="str">
            <v>Cersanit</v>
          </cell>
          <cell r="E263" t="str">
            <v>керамика</v>
          </cell>
          <cell r="F263">
            <v>134.55880200000004</v>
          </cell>
          <cell r="G263">
            <v>174.92644260000006</v>
          </cell>
        </row>
        <row r="264">
          <cell r="A264" t="str">
            <v>P-ZP-DSE-001</v>
          </cell>
          <cell r="B264" t="str">
            <v>Болты для сиденья с микролифтом NEVADA/OLIMPIA/SENATOR/TRENTO/YASMIN</v>
          </cell>
          <cell r="C264" t="str">
            <v>Актуальный</v>
          </cell>
          <cell r="D264" t="str">
            <v>Cersanit</v>
          </cell>
          <cell r="E264" t="str">
            <v>керамика</v>
          </cell>
          <cell r="F264">
            <v>39.383063999999997</v>
          </cell>
          <cell r="G264">
            <v>51.197983199999996</v>
          </cell>
        </row>
        <row r="265">
          <cell r="A265" t="str">
            <v>ZP-AF-CH-INS-1</v>
          </cell>
          <cell r="B265" t="str">
            <v>Гибкая подводка тип 1 AQUA</v>
          </cell>
          <cell r="C265" t="str">
            <v>Актуальный</v>
          </cell>
          <cell r="D265" t="str">
            <v>Cersanit</v>
          </cell>
          <cell r="E265" t="str">
            <v>керамика</v>
          </cell>
          <cell r="F265">
            <v>47.587869000000012</v>
          </cell>
          <cell r="G265">
            <v>61.864229700000017</v>
          </cell>
        </row>
        <row r="266">
          <cell r="A266" t="str">
            <v>ZP-AF-CH-INS-2</v>
          </cell>
          <cell r="B266" t="str">
            <v>Гибкая подводка тип 2 AQUA</v>
          </cell>
          <cell r="C266" t="str">
            <v>Актуальный</v>
          </cell>
          <cell r="D266" t="str">
            <v>Cersanit</v>
          </cell>
          <cell r="E266" t="str">
            <v>керамика</v>
          </cell>
          <cell r="F266">
            <v>47.587869000000012</v>
          </cell>
          <cell r="G266">
            <v>61.864229700000017</v>
          </cell>
        </row>
        <row r="267">
          <cell r="A267" t="str">
            <v>S-IN-LEON-C2177</v>
          </cell>
          <cell r="B267" t="str">
            <v>Декоративные колпачки для инсталл. LEON</v>
          </cell>
          <cell r="C267" t="str">
            <v>Актуальный</v>
          </cell>
          <cell r="D267" t="str">
            <v>Cersanit</v>
          </cell>
          <cell r="E267" t="str">
            <v>керамика</v>
          </cell>
          <cell r="F267">
            <v>29.537297999999996</v>
          </cell>
          <cell r="G267">
            <v>38.398487399999993</v>
          </cell>
        </row>
        <row r="268">
          <cell r="A268" t="str">
            <v>S-IN-LEON-C2181</v>
          </cell>
          <cell r="B268" t="str">
            <v>Держатель наполняющего клапана для инсталл. LEON</v>
          </cell>
          <cell r="C268" t="str">
            <v>Актуальный</v>
          </cell>
          <cell r="D268" t="str">
            <v>Cersanit</v>
          </cell>
          <cell r="E268" t="str">
            <v>керамика</v>
          </cell>
          <cell r="F268">
            <v>16.409610000000004</v>
          </cell>
          <cell r="G268">
            <v>21.332493000000007</v>
          </cell>
        </row>
        <row r="269">
          <cell r="A269" t="str">
            <v>S-ZP-STOP-BEST</v>
          </cell>
          <cell r="B269" t="str">
            <v>Запчасть BEST арматура 1-ур. спуска</v>
          </cell>
          <cell r="C269" t="str">
            <v>Актуальный</v>
          </cell>
          <cell r="D269" t="str">
            <v>Cersanit</v>
          </cell>
          <cell r="E269" t="str">
            <v>керамика</v>
          </cell>
          <cell r="F269">
            <v>13.127688000000003</v>
          </cell>
          <cell r="G269">
            <v>17.065994400000005</v>
          </cell>
        </row>
        <row r="270">
          <cell r="A270" t="str">
            <v>S-ZP-STOP-HIT</v>
          </cell>
          <cell r="B270" t="str">
            <v>Запчасть HIT арматура 1-ур. спуска</v>
          </cell>
          <cell r="C270" t="str">
            <v>Актуальный</v>
          </cell>
          <cell r="D270" t="str">
            <v>MITO</v>
          </cell>
          <cell r="E270" t="str">
            <v>керамика</v>
          </cell>
          <cell r="F270">
            <v>36.31635</v>
          </cell>
          <cell r="G270">
            <v>47.211255000000001</v>
          </cell>
        </row>
        <row r="271">
          <cell r="A271" t="str">
            <v>S-ZP-3/6-LAIMA</v>
          </cell>
          <cell r="B271" t="str">
            <v>Запчасть LAIMA арматура 2-ур. спуска</v>
          </cell>
          <cell r="C271" t="str">
            <v>Актуальный</v>
          </cell>
          <cell r="D271" t="str">
            <v>Cersanit</v>
          </cell>
          <cell r="E271" t="str">
            <v>керамика</v>
          </cell>
          <cell r="F271">
            <v>29.2091058</v>
          </cell>
          <cell r="G271">
            <v>37.971837540000003</v>
          </cell>
        </row>
        <row r="272">
          <cell r="A272" t="str">
            <v>S-ZP-3/6-TRENTO</v>
          </cell>
          <cell r="B272" t="str">
            <v>Запчасть TRENTO, PARVA , FACILE, CARINA арматура 2-ур. спуска</v>
          </cell>
          <cell r="C272" t="str">
            <v>Актуальный</v>
          </cell>
          <cell r="D272" t="str">
            <v>Cersanit</v>
          </cell>
          <cell r="E272" t="str">
            <v>керамика</v>
          </cell>
          <cell r="F272">
            <v>39.383063999999997</v>
          </cell>
          <cell r="G272">
            <v>51.197983199999996</v>
          </cell>
        </row>
        <row r="273">
          <cell r="A273" t="str">
            <v>ZP-PROT-BUT-BOX-1</v>
          </cell>
          <cell r="B273" t="str">
            <v>Защитный короб для кнопки LEON тип1</v>
          </cell>
          <cell r="C273" t="str">
            <v>Актуальный</v>
          </cell>
          <cell r="D273" t="str">
            <v>Cersanit</v>
          </cell>
          <cell r="E273" t="str">
            <v>керамика</v>
          </cell>
          <cell r="F273">
            <v>29.537297999999996</v>
          </cell>
          <cell r="G273">
            <v>38.398487399999993</v>
          </cell>
        </row>
        <row r="274">
          <cell r="A274" t="str">
            <v>ZP-BU-3/6-EC-1</v>
          </cell>
          <cell r="B274" t="str">
            <v>Кнопка для арматуры двухуровневой EC тип 1 для NATURE/CARINA/CITY</v>
          </cell>
          <cell r="C274" t="str">
            <v>Актуальный</v>
          </cell>
          <cell r="D274" t="str">
            <v>Cersanit</v>
          </cell>
          <cell r="E274" t="str">
            <v>керамика</v>
          </cell>
          <cell r="F274">
            <v>13.127688000000003</v>
          </cell>
          <cell r="G274">
            <v>17.065994400000005</v>
          </cell>
        </row>
        <row r="275">
          <cell r="A275" t="str">
            <v>ZP-BU-3/6-EN</v>
          </cell>
          <cell r="B275" t="str">
            <v>Кнопка для арматуры двухуровневой EN для JUST/FAST/ARTECO/PARVA/TRENTO</v>
          </cell>
          <cell r="C275" t="str">
            <v>Актуальный</v>
          </cell>
          <cell r="D275" t="str">
            <v>Cersanit</v>
          </cell>
          <cell r="E275" t="str">
            <v>керамика</v>
          </cell>
          <cell r="F275">
            <v>9.8457659999999994</v>
          </cell>
          <cell r="G275">
            <v>12.799495799999999</v>
          </cell>
        </row>
        <row r="276">
          <cell r="A276" t="str">
            <v>ZP-BU-STOP-EN-1</v>
          </cell>
          <cell r="B276" t="str">
            <v>Кнопка для арматуры одноуровневой EN тип 1 для BEST/NICK/PRIMA/SUN</v>
          </cell>
          <cell r="C276" t="str">
            <v>Актуальный</v>
          </cell>
          <cell r="D276" t="str">
            <v>Cersanit</v>
          </cell>
          <cell r="E276" t="str">
            <v>керамика</v>
          </cell>
          <cell r="F276">
            <v>6.5638440000000013</v>
          </cell>
          <cell r="G276">
            <v>8.5329972000000023</v>
          </cell>
        </row>
        <row r="277">
          <cell r="A277" t="str">
            <v>ZP-BU-STOP-EN-2</v>
          </cell>
          <cell r="B277" t="str">
            <v>Кнопка для арматуры одноуровневой EN тип2 для MITO</v>
          </cell>
          <cell r="C277" t="str">
            <v>Актуальный</v>
          </cell>
          <cell r="D277" t="str">
            <v>MITO</v>
          </cell>
          <cell r="E277" t="str">
            <v>керамика</v>
          </cell>
          <cell r="F277">
            <v>9.6843600000000016</v>
          </cell>
          <cell r="G277">
            <v>12.589668000000003</v>
          </cell>
        </row>
        <row r="278">
          <cell r="A278" t="str">
            <v>S-IN-LEON-C3506</v>
          </cell>
          <cell r="B278" t="str">
            <v>Кнопка для смыва для инсталл. LEON</v>
          </cell>
          <cell r="C278" t="str">
            <v>Актуальный</v>
          </cell>
          <cell r="D278" t="str">
            <v>Cersanit</v>
          </cell>
          <cell r="E278" t="str">
            <v>керамика</v>
          </cell>
          <cell r="F278">
            <v>77.125167000000005</v>
          </cell>
          <cell r="G278">
            <v>100.2627171</v>
          </cell>
        </row>
        <row r="279">
          <cell r="A279" t="str">
            <v>S-IN-LEON-C3509</v>
          </cell>
          <cell r="B279" t="str">
            <v>Колено для канализации для инсталл. LEON</v>
          </cell>
          <cell r="C279" t="str">
            <v>Актуальный</v>
          </cell>
          <cell r="D279" t="str">
            <v>Cersanit</v>
          </cell>
          <cell r="E279" t="str">
            <v>керамика</v>
          </cell>
          <cell r="F279">
            <v>44.305946999999996</v>
          </cell>
          <cell r="G279">
            <v>57.597731099999997</v>
          </cell>
        </row>
        <row r="280">
          <cell r="A280" t="str">
            <v>ZP-SK-SEAT-DP/DPL-1</v>
          </cell>
          <cell r="B280" t="str">
            <v>Комплект амортизаторов для сиденья и крышки DP/DPL тип 1 для TREN</v>
          </cell>
          <cell r="C280" t="str">
            <v>Актуальный</v>
          </cell>
          <cell r="D280" t="str">
            <v>Cersanit</v>
          </cell>
          <cell r="E280" t="str">
            <v>керамика</v>
          </cell>
          <cell r="F280">
            <v>11.486727000000004</v>
          </cell>
          <cell r="G280">
            <v>14.932745100000005</v>
          </cell>
        </row>
        <row r="281">
          <cell r="A281" t="str">
            <v>ZP-SK-SEAT-DP/DPL-2</v>
          </cell>
          <cell r="B281" t="str">
            <v>Комплект амортизаторов для сиденья и крышки DP/DPL тип 2 для LAIM</v>
          </cell>
          <cell r="C281" t="str">
            <v>Актуальный</v>
          </cell>
          <cell r="D281" t="str">
            <v>Cersanit</v>
          </cell>
          <cell r="E281" t="str">
            <v>керамика</v>
          </cell>
          <cell r="F281">
            <v>11.486727000000004</v>
          </cell>
          <cell r="G281">
            <v>14.932745100000005</v>
          </cell>
        </row>
        <row r="282">
          <cell r="A282" t="str">
            <v>ZP-SK-SEAT-DP/DPL-3</v>
          </cell>
          <cell r="B282" t="str">
            <v>Комплект амортизаторов для сиденья и крышки DP/DPL тип 3 для EKO</v>
          </cell>
          <cell r="C282" t="str">
            <v>Актуальный</v>
          </cell>
          <cell r="D282" t="str">
            <v>Cersanit</v>
          </cell>
          <cell r="E282" t="str">
            <v>керамика</v>
          </cell>
          <cell r="F282">
            <v>11.486727000000004</v>
          </cell>
          <cell r="G282">
            <v>14.932745100000005</v>
          </cell>
        </row>
        <row r="283">
          <cell r="A283" t="str">
            <v>ZP-SK-SEAT-DPL-s-1</v>
          </cell>
          <cell r="B283" t="str">
            <v>Комплект амортизаторов для сиденья и крышки DPL slim тип 1 для CIT</v>
          </cell>
          <cell r="C283" t="str">
            <v>Актуальный</v>
          </cell>
          <cell r="D283" t="str">
            <v>Cersanit</v>
          </cell>
          <cell r="E283" t="str">
            <v>керамика</v>
          </cell>
          <cell r="F283">
            <v>13.127688000000003</v>
          </cell>
          <cell r="G283">
            <v>17.065994400000005</v>
          </cell>
        </row>
        <row r="284">
          <cell r="A284" t="str">
            <v>ZP-SK-SEAT-DPL-s-2</v>
          </cell>
          <cell r="B284" t="str">
            <v>Комплект амортизаторов для сиденья и крышки DPL slim тип 2 для DEL</v>
          </cell>
          <cell r="C284" t="str">
            <v>Актуальный</v>
          </cell>
          <cell r="D284" t="str">
            <v>Cersanit</v>
          </cell>
          <cell r="E284" t="str">
            <v>керамика</v>
          </cell>
          <cell r="F284">
            <v>11.486727000000004</v>
          </cell>
          <cell r="G284">
            <v>14.932745100000005</v>
          </cell>
        </row>
        <row r="285">
          <cell r="A285" t="str">
            <v>ZP-SK-SEAT-DPL-s-4</v>
          </cell>
          <cell r="B285" t="str">
            <v>Комплект амортизаторов для сиденья и крышки DPL slim тип 4 для CAR</v>
          </cell>
          <cell r="C285" t="str">
            <v>Актуальный</v>
          </cell>
          <cell r="D285" t="str">
            <v>Без ТМ</v>
          </cell>
          <cell r="E285" t="str">
            <v>керамика</v>
          </cell>
          <cell r="F285">
            <v>11.486727000000004</v>
          </cell>
          <cell r="G285">
            <v>14.932745100000005</v>
          </cell>
        </row>
        <row r="286">
          <cell r="A286" t="str">
            <v>ZP-SK-SEAT-DPL-1</v>
          </cell>
          <cell r="B286" t="str">
            <v>Комплект амортизаторов для сиденья и крышки DPL тип 1 для ARTECO</v>
          </cell>
          <cell r="C286" t="str">
            <v>Актуальный</v>
          </cell>
          <cell r="D286" t="str">
            <v>Cersanit</v>
          </cell>
          <cell r="E286" t="str">
            <v>керамика</v>
          </cell>
          <cell r="F286">
            <v>11.486727000000004</v>
          </cell>
          <cell r="G286">
            <v>14.932745100000005</v>
          </cell>
        </row>
        <row r="287">
          <cell r="A287" t="str">
            <v>ZP-SK-SEAT-DPL-2</v>
          </cell>
          <cell r="B287" t="str">
            <v>Комплект амортизаторов для сиденья и крышки DPL тип 2 для STREET FUS</v>
          </cell>
          <cell r="C287" t="str">
            <v>Актуальный</v>
          </cell>
          <cell r="D287" t="str">
            <v>Cersanit</v>
          </cell>
          <cell r="E287" t="str">
            <v>керамика</v>
          </cell>
          <cell r="F287">
            <v>11.486727000000004</v>
          </cell>
          <cell r="G287">
            <v>14.932745100000005</v>
          </cell>
        </row>
        <row r="288">
          <cell r="A288" t="str">
            <v>ZP-SK-SEAT-DPL-3</v>
          </cell>
          <cell r="B288" t="str">
            <v>Комплект амортизаторов для сиденья и крышки DPL тип 3 для NATURE/ART</v>
          </cell>
          <cell r="C288" t="str">
            <v>Актуальный</v>
          </cell>
          <cell r="D288" t="str">
            <v>Cersanit</v>
          </cell>
          <cell r="E288" t="str">
            <v>керамика</v>
          </cell>
          <cell r="F288">
            <v>11.486727000000004</v>
          </cell>
          <cell r="G288">
            <v>14.932745100000005</v>
          </cell>
        </row>
        <row r="289">
          <cell r="A289" t="str">
            <v>ZP-SK-SEAT-DPL-4</v>
          </cell>
          <cell r="B289" t="str">
            <v>Комплект амортизаторов для сиденья и крышки DPL тип 4 для CARINA</v>
          </cell>
          <cell r="C289" t="str">
            <v>Актуальный</v>
          </cell>
          <cell r="D289" t="str">
            <v>Cersanit</v>
          </cell>
          <cell r="E289" t="str">
            <v>керамика</v>
          </cell>
          <cell r="F289">
            <v>11.486727000000004</v>
          </cell>
          <cell r="G289">
            <v>14.932745100000005</v>
          </cell>
        </row>
        <row r="290">
          <cell r="A290" t="str">
            <v>ZP-SK-SEAT-DPL-5</v>
          </cell>
          <cell r="B290" t="str">
            <v>Комплект амортизаторов для сиденья и крышки DPL тип 5 для PARVA</v>
          </cell>
          <cell r="C290" t="str">
            <v>Актуальный</v>
          </cell>
          <cell r="D290" t="str">
            <v>Без ТМ</v>
          </cell>
          <cell r="E290" t="str">
            <v>керамика</v>
          </cell>
          <cell r="F290">
            <v>11.486727000000004</v>
          </cell>
          <cell r="G290">
            <v>14.932745100000005</v>
          </cell>
        </row>
        <row r="291">
          <cell r="A291" t="str">
            <v>ZP-SK-SEAT-PP-1</v>
          </cell>
          <cell r="B291" t="str">
            <v>Комплект амортизаторов для сиденья и крышки PP тип 1 для KORAL/MERIDA</v>
          </cell>
          <cell r="C291" t="str">
            <v>Актуальный</v>
          </cell>
          <cell r="D291" t="str">
            <v>Cersanit</v>
          </cell>
          <cell r="E291" t="str">
            <v>керамика</v>
          </cell>
          <cell r="F291">
            <v>8.2048050000000021</v>
          </cell>
          <cell r="G291">
            <v>10.666246500000003</v>
          </cell>
        </row>
        <row r="292">
          <cell r="A292" t="str">
            <v>ZP-SK-SEAT-PP-2</v>
          </cell>
          <cell r="B292" t="str">
            <v>Комплект амортизаторов для сиденья и крышки PP тип 2 для TOP</v>
          </cell>
          <cell r="C292" t="str">
            <v>Актуальный</v>
          </cell>
          <cell r="D292" t="str">
            <v>Cersanit</v>
          </cell>
          <cell r="E292" t="str">
            <v>керамика</v>
          </cell>
          <cell r="F292">
            <v>8.2048050000000021</v>
          </cell>
          <cell r="G292">
            <v>10.666246500000003</v>
          </cell>
        </row>
        <row r="293">
          <cell r="A293" t="str">
            <v>ZP-SK-SEAT-PP-3</v>
          </cell>
          <cell r="B293" t="str">
            <v>Комплект амортизаторов для сиденья и крышки PP тип 3 для POLAR/VISTA</v>
          </cell>
          <cell r="C293" t="str">
            <v>Актуальный</v>
          </cell>
          <cell r="D293" t="str">
            <v>Cersanit</v>
          </cell>
          <cell r="E293" t="str">
            <v>керамика</v>
          </cell>
          <cell r="F293">
            <v>8.2048050000000021</v>
          </cell>
          <cell r="G293">
            <v>10.666246500000003</v>
          </cell>
        </row>
        <row r="294">
          <cell r="A294" t="str">
            <v>ZP-1363-800-008</v>
          </cell>
          <cell r="B294" t="str">
            <v>Комплект болтов для крышки PRESIDENT п/п</v>
          </cell>
          <cell r="C294" t="str">
            <v>Актуальный</v>
          </cell>
          <cell r="D294" t="str">
            <v>Cersanit</v>
          </cell>
          <cell r="E294" t="str">
            <v>керамика</v>
          </cell>
          <cell r="F294">
            <v>11.486727000000004</v>
          </cell>
          <cell r="G294">
            <v>14.932745100000005</v>
          </cell>
        </row>
        <row r="295">
          <cell r="A295" t="str">
            <v>ZP-1363-800-030</v>
          </cell>
          <cell r="B295" t="str">
            <v>Комплект болтов для установки бачка 105мм</v>
          </cell>
          <cell r="C295" t="str">
            <v>Актуальный</v>
          </cell>
          <cell r="D295" t="str">
            <v>Cersanit</v>
          </cell>
          <cell r="E295" t="str">
            <v>керамика</v>
          </cell>
          <cell r="F295">
            <v>16.409610000000004</v>
          </cell>
          <cell r="G295">
            <v>21.332493000000007</v>
          </cell>
        </row>
        <row r="296">
          <cell r="A296" t="str">
            <v>ZP-1363-800-029</v>
          </cell>
          <cell r="B296" t="str">
            <v>Комплект болтов для установки бачка 80мм</v>
          </cell>
          <cell r="C296" t="str">
            <v>Актуальный</v>
          </cell>
          <cell r="D296" t="str">
            <v>Cersanit</v>
          </cell>
          <cell r="E296" t="str">
            <v>керамика</v>
          </cell>
          <cell r="F296">
            <v>16.409610000000004</v>
          </cell>
          <cell r="G296">
            <v>21.332493000000007</v>
          </cell>
        </row>
        <row r="297">
          <cell r="A297" t="str">
            <v>P-ZP-ZPT-031</v>
          </cell>
          <cell r="B297" t="str">
            <v>Комплект для инсталляции CERSANIT/HI-TEC/LINK</v>
          </cell>
          <cell r="C297" t="str">
            <v>Актуальный</v>
          </cell>
          <cell r="D297" t="str">
            <v>Cersanit</v>
          </cell>
          <cell r="E297" t="str">
            <v>керамика</v>
          </cell>
          <cell r="F297">
            <v>19.691531999999999</v>
          </cell>
          <cell r="G297">
            <v>25.598991599999998</v>
          </cell>
        </row>
        <row r="298">
          <cell r="A298" t="str">
            <v>ZP-CK-BOWL-INS-1</v>
          </cell>
          <cell r="B298" t="str">
            <v>Комплект для подключения унитаза тип 1 для инсталяции LEON NEW/VECTOR/LINK PRO</v>
          </cell>
          <cell r="C298" t="str">
            <v>Актуальный</v>
          </cell>
          <cell r="D298" t="str">
            <v>Cersanit</v>
          </cell>
          <cell r="E298" t="str">
            <v>керамика</v>
          </cell>
          <cell r="F298">
            <v>42.664986000000006</v>
          </cell>
          <cell r="G298">
            <v>55.464481800000009</v>
          </cell>
        </row>
        <row r="299">
          <cell r="A299" t="str">
            <v>ZP-FK-BUT-INS-1</v>
          </cell>
          <cell r="B299" t="str">
            <v>Комплект дюбель+болт для крепления кнопки тип 1 для инсталяции LEON NEW/VECTOR/LINK PRO</v>
          </cell>
          <cell r="C299" t="str">
            <v>Актуальный</v>
          </cell>
          <cell r="D299" t="str">
            <v>Cersanit</v>
          </cell>
          <cell r="E299" t="str">
            <v>керамика</v>
          </cell>
          <cell r="F299">
            <v>16.409610000000004</v>
          </cell>
          <cell r="G299">
            <v>21.332493000000007</v>
          </cell>
        </row>
        <row r="300">
          <cell r="A300" t="str">
            <v>ZP-0619-100-100</v>
          </cell>
          <cell r="B300" t="str">
            <v>Комплект крепежа для раковины к стене 8x100</v>
          </cell>
          <cell r="C300" t="str">
            <v>Актуальный</v>
          </cell>
          <cell r="D300" t="str">
            <v>Cersanit</v>
          </cell>
          <cell r="E300" t="str">
            <v>керамика</v>
          </cell>
          <cell r="F300">
            <v>6.5638440000000013</v>
          </cell>
          <cell r="G300">
            <v>8.5329972000000023</v>
          </cell>
        </row>
        <row r="301">
          <cell r="A301" t="str">
            <v>S-ZP-КК-MK</v>
          </cell>
          <cell r="B301" t="str">
            <v>Комплект крепежа для унитаза к полу</v>
          </cell>
          <cell r="C301" t="str">
            <v>Актуальный</v>
          </cell>
          <cell r="D301" t="str">
            <v>Cersanit</v>
          </cell>
          <cell r="E301" t="str">
            <v>керамика</v>
          </cell>
          <cell r="F301">
            <v>6.5638440000000013</v>
          </cell>
          <cell r="G301">
            <v>8.5329972000000023</v>
          </cell>
        </row>
        <row r="302">
          <cell r="A302" t="str">
            <v>ZP-0619-100-105</v>
          </cell>
          <cell r="B302" t="str">
            <v>Комплект крепежа для унитаза к полу</v>
          </cell>
          <cell r="C302" t="str">
            <v>Актуальный</v>
          </cell>
          <cell r="D302" t="str">
            <v>Cersanit</v>
          </cell>
          <cell r="E302" t="str">
            <v>керамика</v>
          </cell>
          <cell r="F302">
            <v>6.5638440000000013</v>
          </cell>
          <cell r="G302">
            <v>8.5329972000000023</v>
          </cell>
        </row>
        <row r="303">
          <cell r="A303" t="str">
            <v>ZP-FK-SB-MK-EC-1</v>
          </cell>
          <cell r="B303" t="str">
            <v>Комплект креплений бачка к унитазу EC тип 1 для NATURE/CARINA/CITY/STREET FUSION</v>
          </cell>
          <cell r="C303" t="str">
            <v>Актуальный</v>
          </cell>
          <cell r="D303" t="str">
            <v>Cersanit</v>
          </cell>
          <cell r="E303" t="str">
            <v>керамика</v>
          </cell>
          <cell r="F303">
            <v>16.409610000000004</v>
          </cell>
          <cell r="G303">
            <v>21.332493000000007</v>
          </cell>
        </row>
        <row r="304">
          <cell r="A304" t="str">
            <v>ZP-FIX-CIS-BOWL-MET</v>
          </cell>
          <cell r="B304" t="str">
            <v>Комплект креплений бачка к унитазу металлические шайбы для KORAL</v>
          </cell>
          <cell r="C304" t="str">
            <v>Актуальный</v>
          </cell>
          <cell r="D304" t="str">
            <v>Cersanit</v>
          </cell>
          <cell r="E304" t="str">
            <v>керамика</v>
          </cell>
          <cell r="F304">
            <v>16.409610000000004</v>
          </cell>
          <cell r="G304">
            <v>21.332493000000007</v>
          </cell>
        </row>
        <row r="305">
          <cell r="A305" t="str">
            <v>ZP-FIX-CIS-BOWL-PL</v>
          </cell>
          <cell r="B305" t="str">
            <v>Комплект креплений бачка к унитазу платиковые шайбы</v>
          </cell>
          <cell r="C305" t="str">
            <v>Актуальный</v>
          </cell>
          <cell r="D305" t="str">
            <v>Cersanit</v>
          </cell>
          <cell r="E305" t="str">
            <v>керамика</v>
          </cell>
          <cell r="F305">
            <v>11.486727000000004</v>
          </cell>
          <cell r="G305">
            <v>14.932745100000005</v>
          </cell>
        </row>
        <row r="306">
          <cell r="A306" t="str">
            <v>ZP-FK-DK-INS-1</v>
          </cell>
          <cell r="B306" t="str">
            <v>Комплект креплений для сливного колена 90/110 с винтами тип 1 для инсталяции LEON NEW/VECTOR/LINK</v>
          </cell>
          <cell r="C306" t="str">
            <v>Актуальный</v>
          </cell>
          <cell r="D306" t="str">
            <v>Cersanit</v>
          </cell>
          <cell r="E306" t="str">
            <v>керамика</v>
          </cell>
          <cell r="F306">
            <v>32.819220000000008</v>
          </cell>
          <cell r="G306">
            <v>42.664986000000013</v>
          </cell>
        </row>
        <row r="307">
          <cell r="A307" t="str">
            <v>ZP-FK-DK-INS-2</v>
          </cell>
          <cell r="B307" t="str">
            <v>Комплект креплений для сливного колена с винтами тип 2 для инсталяции</v>
          </cell>
          <cell r="C307" t="str">
            <v>Актуальный</v>
          </cell>
          <cell r="D307" t="str">
            <v>Cersanit</v>
          </cell>
          <cell r="E307" t="str">
            <v>керамика</v>
          </cell>
          <cell r="F307">
            <v>32.819220000000008</v>
          </cell>
          <cell r="G307">
            <v>42.664986000000013</v>
          </cell>
        </row>
        <row r="308">
          <cell r="A308" t="str">
            <v>ZP-FK-DP-INS-1</v>
          </cell>
          <cell r="B308" t="str">
            <v>Комплект креплений для сливной трубы тип 1 для инсталяции LINK PRO</v>
          </cell>
          <cell r="C308" t="str">
            <v>Актуальный</v>
          </cell>
          <cell r="D308" t="str">
            <v>Cersanit</v>
          </cell>
          <cell r="E308" t="str">
            <v>керамика</v>
          </cell>
          <cell r="F308">
            <v>32.819220000000008</v>
          </cell>
          <cell r="G308">
            <v>42.664986000000013</v>
          </cell>
        </row>
        <row r="309">
          <cell r="A309" t="str">
            <v>ZP-BOWL-FLO-COR</v>
          </cell>
          <cell r="B309" t="str">
            <v>Комплект креплений унитаза к полу угловой</v>
          </cell>
          <cell r="C309" t="str">
            <v>Актуальный</v>
          </cell>
          <cell r="D309" t="str">
            <v>Cersanit</v>
          </cell>
          <cell r="E309" t="str">
            <v>керамика</v>
          </cell>
          <cell r="F309">
            <v>8.2048050000000021</v>
          </cell>
          <cell r="G309">
            <v>10.666246500000003</v>
          </cell>
        </row>
        <row r="310">
          <cell r="A310" t="str">
            <v>ZP-WS-UM-ETIUDA-KPL</v>
          </cell>
          <cell r="B310" t="str">
            <v>Комплект кронштейнов для раковины ETIUDA</v>
          </cell>
          <cell r="C310" t="str">
            <v>Актуальный</v>
          </cell>
          <cell r="D310" t="str">
            <v>Cersanit</v>
          </cell>
          <cell r="E310" t="str">
            <v>керамика</v>
          </cell>
          <cell r="F310">
            <v>52.510752000000011</v>
          </cell>
          <cell r="G310">
            <v>68.263977600000018</v>
          </cell>
        </row>
        <row r="311">
          <cell r="A311" t="str">
            <v>ZP-BK-FRAME-1</v>
          </cell>
          <cell r="B311" t="str">
            <v>Комплект кронштейнов напольных тип 1 для рам инсталяции LEON NEW/VECTOR</v>
          </cell>
          <cell r="C311" t="str">
            <v>Актуальный</v>
          </cell>
          <cell r="D311" t="str">
            <v>Cersanit</v>
          </cell>
          <cell r="E311" t="str">
            <v>керамика</v>
          </cell>
          <cell r="F311">
            <v>32.819220000000008</v>
          </cell>
          <cell r="G311">
            <v>42.664986000000013</v>
          </cell>
        </row>
        <row r="312">
          <cell r="A312" t="str">
            <v>ZP-GDS-BUT-INS-1</v>
          </cell>
          <cell r="B312" t="str">
            <v>Комплект направляющих кнопки тип 1 для инсталляции LEON NEW/VECTOR</v>
          </cell>
          <cell r="C312" t="str">
            <v>Актуальный</v>
          </cell>
          <cell r="D312" t="str">
            <v>Cersanit</v>
          </cell>
          <cell r="E312" t="str">
            <v>керамика</v>
          </cell>
          <cell r="F312">
            <v>19.691531999999999</v>
          </cell>
          <cell r="G312">
            <v>25.598991599999998</v>
          </cell>
        </row>
        <row r="313">
          <cell r="A313" t="str">
            <v>ZP-GDS-BUT-INS-2</v>
          </cell>
          <cell r="B313" t="str">
            <v>Комплект направляющих кнопки тип 2 для инсталляции SLIM&amp;SILENT</v>
          </cell>
          <cell r="C313" t="str">
            <v>Актуальный</v>
          </cell>
          <cell r="D313" t="str">
            <v>Cersanit</v>
          </cell>
          <cell r="E313" t="str">
            <v>керамика</v>
          </cell>
          <cell r="F313">
            <v>29.537297999999996</v>
          </cell>
          <cell r="G313">
            <v>38.398487399999993</v>
          </cell>
        </row>
        <row r="314">
          <cell r="A314" t="str">
            <v>ZP-1363-800-010</v>
          </cell>
          <cell r="B314" t="str">
            <v>Комплект пластиковых болтов для крышки дюропласт</v>
          </cell>
          <cell r="C314" t="str">
            <v>Актуальный</v>
          </cell>
          <cell r="D314" t="str">
            <v>Cersanit</v>
          </cell>
          <cell r="E314" t="str">
            <v>керамика</v>
          </cell>
          <cell r="F314">
            <v>11.486727000000004</v>
          </cell>
          <cell r="G314">
            <v>14.932745100000005</v>
          </cell>
        </row>
        <row r="315">
          <cell r="A315" t="str">
            <v>ZP-KF-LEON</v>
          </cell>
          <cell r="B315" t="str">
            <v>Комплект рам для инсталяции LEON</v>
          </cell>
          <cell r="C315" t="str">
            <v>Актуальный</v>
          </cell>
          <cell r="D315" t="str">
            <v>Cersanit</v>
          </cell>
          <cell r="E315" t="str">
            <v>керамика</v>
          </cell>
          <cell r="F315">
            <v>147.68649000000002</v>
          </cell>
          <cell r="G315">
            <v>191.99243700000002</v>
          </cell>
        </row>
        <row r="316">
          <cell r="A316" t="str">
            <v>ZP-FS-INS-1</v>
          </cell>
          <cell r="B316" t="str">
            <v>Контейнер для системы FRESH тип 1 для инсталяции AQUA</v>
          </cell>
          <cell r="C316" t="str">
            <v>Актуальный</v>
          </cell>
          <cell r="D316" t="str">
            <v>Cersanit</v>
          </cell>
          <cell r="E316" t="str">
            <v>керамика</v>
          </cell>
          <cell r="F316">
            <v>19.691531999999999</v>
          </cell>
          <cell r="G316">
            <v>25.598991599999998</v>
          </cell>
        </row>
        <row r="317">
          <cell r="A317" t="str">
            <v>ZP-FVL-1</v>
          </cell>
          <cell r="B317" t="str">
            <v>Корпус рычага спускного механизма бачка</v>
          </cell>
          <cell r="C317" t="str">
            <v>Актуальный</v>
          </cell>
          <cell r="D317" t="str">
            <v>Cersanit</v>
          </cell>
          <cell r="E317" t="str">
            <v>керамика</v>
          </cell>
          <cell r="F317">
            <v>48.900637800000005</v>
          </cell>
          <cell r="G317">
            <v>63.570829140000008</v>
          </cell>
        </row>
        <row r="318">
          <cell r="A318" t="str">
            <v>ZP-FVL-2</v>
          </cell>
          <cell r="B318" t="str">
            <v>Корпус рычага спускного механизма бачка тип 2 AQUA</v>
          </cell>
          <cell r="C318" t="str">
            <v>Актуальный</v>
          </cell>
          <cell r="D318" t="str">
            <v>Cersanit</v>
          </cell>
          <cell r="E318" t="str">
            <v>керамика</v>
          </cell>
          <cell r="F318">
            <v>45.618584523119999</v>
          </cell>
          <cell r="G318">
            <v>59.304159880055998</v>
          </cell>
        </row>
        <row r="319">
          <cell r="A319" t="str">
            <v>ZP-FVL-3</v>
          </cell>
          <cell r="B319" t="str">
            <v>Корпус рычага спускного механизма бачка тип 3 AQUA</v>
          </cell>
          <cell r="C319" t="str">
            <v>Актуальный</v>
          </cell>
          <cell r="D319" t="str">
            <v>Cersanit</v>
          </cell>
          <cell r="E319" t="str">
            <v>керамика</v>
          </cell>
          <cell r="F319">
            <v>45.618584523119999</v>
          </cell>
          <cell r="G319">
            <v>59.304159880055998</v>
          </cell>
        </row>
        <row r="320">
          <cell r="A320" t="str">
            <v>S-IN-LEON-C2178</v>
          </cell>
          <cell r="B320" t="str">
            <v>Кран шаровой для затвора воды для инсталл. LEON</v>
          </cell>
          <cell r="C320" t="str">
            <v>Актуальный</v>
          </cell>
          <cell r="D320" t="str">
            <v>Cersanit</v>
          </cell>
          <cell r="E320" t="str">
            <v>керамика</v>
          </cell>
          <cell r="F320">
            <v>42.336793799999995</v>
          </cell>
          <cell r="G320">
            <v>55.037831939999997</v>
          </cell>
        </row>
        <row r="321">
          <cell r="A321" t="str">
            <v>ZP-CAV-INS-1</v>
          </cell>
          <cell r="B321" t="str">
            <v>Кран шаровой для затвора воды тип 1 для инсталяции AQUA</v>
          </cell>
          <cell r="C321" t="str">
            <v>Актуальный</v>
          </cell>
          <cell r="D321" t="str">
            <v>Cersanit</v>
          </cell>
          <cell r="E321" t="str">
            <v>керамика</v>
          </cell>
          <cell r="F321">
            <v>42.336793799999995</v>
          </cell>
          <cell r="G321">
            <v>55.037831939999997</v>
          </cell>
        </row>
        <row r="322">
          <cell r="A322" t="str">
            <v>ZP-CAV-INS-2</v>
          </cell>
          <cell r="B322" t="str">
            <v>Кран шаровой для затвора воды тип 2 для инсталяции AQUA</v>
          </cell>
          <cell r="C322" t="str">
            <v>Актуальный</v>
          </cell>
          <cell r="D322" t="str">
            <v>Cersanit</v>
          </cell>
          <cell r="E322" t="str">
            <v>керамика</v>
          </cell>
          <cell r="F322">
            <v>42.336793799999995</v>
          </cell>
          <cell r="G322">
            <v>55.037831939999997</v>
          </cell>
        </row>
        <row r="323">
          <cell r="A323" t="str">
            <v>S-IN-LEON-C3511</v>
          </cell>
          <cell r="B323" t="str">
            <v>Крепеж для сливной трубы для инсталл. LEON</v>
          </cell>
          <cell r="C323" t="str">
            <v>Актуальный</v>
          </cell>
          <cell r="D323" t="str">
            <v>Cersanit</v>
          </cell>
          <cell r="E323" t="str">
            <v>керамика</v>
          </cell>
          <cell r="F323">
            <v>32.819220000000008</v>
          </cell>
          <cell r="G323">
            <v>42.664986000000013</v>
          </cell>
        </row>
        <row r="324">
          <cell r="A324">
            <v>63478</v>
          </cell>
          <cell r="B324" t="str">
            <v>Крепеж настенный для инсталляции AQUA, тип: Quick-Fix</v>
          </cell>
          <cell r="C324" t="str">
            <v>Новинка</v>
          </cell>
          <cell r="D324" t="str">
            <v>Cersanit</v>
          </cell>
          <cell r="E324" t="str">
            <v>керамика</v>
          </cell>
          <cell r="F324">
            <v>91.565623800000026</v>
          </cell>
          <cell r="G324">
            <v>119.03531094000003</v>
          </cell>
        </row>
        <row r="325">
          <cell r="A325" t="str">
            <v>ZP-1363-799-160</v>
          </cell>
          <cell r="B325" t="str">
            <v>Круглая губчатая прокладка</v>
          </cell>
          <cell r="C325" t="str">
            <v>Актуальный</v>
          </cell>
          <cell r="D325" t="str">
            <v>Cersanit</v>
          </cell>
          <cell r="E325" t="str">
            <v>керамика</v>
          </cell>
          <cell r="F325">
            <v>13.127688000000003</v>
          </cell>
          <cell r="G325">
            <v>17.065994400000005</v>
          </cell>
        </row>
        <row r="326">
          <cell r="A326" t="str">
            <v>ZP-2842-300-040</v>
          </cell>
          <cell r="B326" t="str">
            <v>Ластик для чистки сантехнических изделий</v>
          </cell>
          <cell r="C326" t="str">
            <v>Актуальный</v>
          </cell>
          <cell r="D326" t="str">
            <v>Cersanit</v>
          </cell>
          <cell r="E326" t="str">
            <v>керамика</v>
          </cell>
          <cell r="F326">
            <v>39.383063999999997</v>
          </cell>
          <cell r="G326">
            <v>51.197983199999996</v>
          </cell>
        </row>
        <row r="327">
          <cell r="A327" t="str">
            <v>ZP-ZPT-101</v>
          </cell>
          <cell r="B327" t="str">
            <v>Люк ревизионный д/инсталляции AQUA</v>
          </cell>
          <cell r="C327" t="str">
            <v>Актуальный</v>
          </cell>
          <cell r="D327" t="str">
            <v>Без ТМ</v>
          </cell>
          <cell r="E327" t="str">
            <v>керамика</v>
          </cell>
          <cell r="F327">
            <v>31.178259000000004</v>
          </cell>
          <cell r="G327">
            <v>40.531736700000003</v>
          </cell>
        </row>
        <row r="328">
          <cell r="A328" t="str">
            <v>ZP-ZPT-100</v>
          </cell>
          <cell r="B328" t="str">
            <v>Люк ревизионный д/инсталляций LINK, LINK PRO, VECTOR, LEON NEW</v>
          </cell>
          <cell r="C328" t="str">
            <v>Актуальный</v>
          </cell>
          <cell r="D328" t="str">
            <v>Без ТМ</v>
          </cell>
          <cell r="E328" t="str">
            <v>керамика</v>
          </cell>
          <cell r="F328">
            <v>31.178259000000004</v>
          </cell>
          <cell r="G328">
            <v>40.531736700000003</v>
          </cell>
        </row>
        <row r="329">
          <cell r="A329" t="str">
            <v>ZP-IPC-INS-1</v>
          </cell>
          <cell r="B329" t="str">
            <v>Люк ревизионный д/инсталляций тип 1 AQUA</v>
          </cell>
          <cell r="C329" t="str">
            <v>Актуальный</v>
          </cell>
          <cell r="D329" t="str">
            <v>Cersanit</v>
          </cell>
          <cell r="E329" t="str">
            <v>керамика</v>
          </cell>
          <cell r="F329">
            <v>31.178259000000004</v>
          </cell>
          <cell r="G329">
            <v>40.531736700000003</v>
          </cell>
        </row>
        <row r="330">
          <cell r="A330" t="str">
            <v>S-IN-LEON- С3515</v>
          </cell>
          <cell r="B330" t="str">
            <v>Механизм кнопки смыва</v>
          </cell>
          <cell r="C330" t="str">
            <v>Актуальный</v>
          </cell>
          <cell r="D330" t="str">
            <v>Cersanit</v>
          </cell>
          <cell r="E330" t="str">
            <v>керамика</v>
          </cell>
          <cell r="F330">
            <v>45.618584523119999</v>
          </cell>
          <cell r="G330">
            <v>59.304159880055998</v>
          </cell>
        </row>
        <row r="331">
          <cell r="A331" t="str">
            <v>ZP-MCL-DPL-s-1</v>
          </cell>
          <cell r="B331" t="str">
            <v>Микролифт сиденья DPL slim тип 1 для CITY</v>
          </cell>
          <cell r="C331" t="str">
            <v>Актуальный</v>
          </cell>
          <cell r="D331" t="str">
            <v>Cersanit</v>
          </cell>
          <cell r="E331" t="str">
            <v>керамика</v>
          </cell>
          <cell r="F331">
            <v>52.510752000000011</v>
          </cell>
          <cell r="G331">
            <v>68.263977600000018</v>
          </cell>
        </row>
        <row r="332">
          <cell r="A332" t="str">
            <v>ZP-MCL-DPL-s-2</v>
          </cell>
          <cell r="B332" t="str">
            <v>Микролифт сиденья DPL slim тип 2 для CARINA</v>
          </cell>
          <cell r="C332" t="str">
            <v>Актуальный</v>
          </cell>
          <cell r="D332" t="str">
            <v>Cersanit</v>
          </cell>
          <cell r="E332" t="str">
            <v>керамика</v>
          </cell>
          <cell r="F332">
            <v>52.510752000000011</v>
          </cell>
          <cell r="G332">
            <v>68.263977600000018</v>
          </cell>
        </row>
        <row r="333">
          <cell r="A333" t="str">
            <v>ZP-MCL-DPL-s-3</v>
          </cell>
          <cell r="B333" t="str">
            <v>Микролифт сиденья DPL slim тип 3 для DELFI</v>
          </cell>
          <cell r="C333" t="str">
            <v>Актуальный</v>
          </cell>
          <cell r="D333" t="str">
            <v>Cersanit</v>
          </cell>
          <cell r="E333" t="str">
            <v>керамика</v>
          </cell>
          <cell r="F333">
            <v>39.383063999999997</v>
          </cell>
          <cell r="G333">
            <v>51.197983199999996</v>
          </cell>
        </row>
        <row r="334">
          <cell r="A334" t="str">
            <v>ZP-MCL-DPL-1</v>
          </cell>
          <cell r="B334" t="str">
            <v>Микролифт сиденья DPL тип 1 для ARTECO</v>
          </cell>
          <cell r="C334" t="str">
            <v>Актуальный</v>
          </cell>
          <cell r="D334" t="str">
            <v>Cersanit</v>
          </cell>
          <cell r="E334" t="str">
            <v>керамика</v>
          </cell>
          <cell r="F334">
            <v>39.383063999999997</v>
          </cell>
          <cell r="G334">
            <v>51.197983199999996</v>
          </cell>
        </row>
        <row r="335">
          <cell r="A335" t="str">
            <v>ZP-MCL-DP-1</v>
          </cell>
          <cell r="B335" t="str">
            <v>Микролифт сиденья DPL тип 1 для EKO</v>
          </cell>
          <cell r="C335" t="str">
            <v>Актуальный</v>
          </cell>
          <cell r="D335" t="str">
            <v>Cersanit</v>
          </cell>
          <cell r="E335" t="str">
            <v>керамика</v>
          </cell>
          <cell r="F335">
            <v>39.383063999999997</v>
          </cell>
          <cell r="G335">
            <v>51.197983199999996</v>
          </cell>
        </row>
        <row r="336">
          <cell r="A336" t="str">
            <v>ZP-MCL-DP-2</v>
          </cell>
          <cell r="B336" t="str">
            <v>Микролифт сиденья DPL тип 2 для LAIMA</v>
          </cell>
          <cell r="C336" t="str">
            <v>Актуальный</v>
          </cell>
          <cell r="D336" t="str">
            <v>Cersanit</v>
          </cell>
          <cell r="E336" t="str">
            <v>керамика</v>
          </cell>
          <cell r="F336">
            <v>39.383063999999997</v>
          </cell>
          <cell r="G336">
            <v>51.197983199999996</v>
          </cell>
        </row>
        <row r="337">
          <cell r="A337" t="str">
            <v>ZP-MCL-DPL-2</v>
          </cell>
          <cell r="B337" t="str">
            <v>Микролифт сиденья DPL тип 2 для STREET FUSION</v>
          </cell>
          <cell r="C337" t="str">
            <v>Актуальный</v>
          </cell>
          <cell r="D337" t="str">
            <v>Cersanit</v>
          </cell>
          <cell r="E337" t="str">
            <v>керамика</v>
          </cell>
          <cell r="F337">
            <v>52.510752000000011</v>
          </cell>
          <cell r="G337">
            <v>68.263977600000018</v>
          </cell>
        </row>
        <row r="338">
          <cell r="A338" t="str">
            <v>ZP-MCL-DPL-3</v>
          </cell>
          <cell r="B338" t="str">
            <v>Микролифт сиденья DPL тип 3 для CARINA/NATURE</v>
          </cell>
          <cell r="C338" t="str">
            <v>Актуальный</v>
          </cell>
          <cell r="D338" t="str">
            <v>Cersanit</v>
          </cell>
          <cell r="E338" t="str">
            <v>керамика</v>
          </cell>
          <cell r="F338">
            <v>39.383063999999997</v>
          </cell>
          <cell r="G338">
            <v>51.197983199999996</v>
          </cell>
        </row>
        <row r="339">
          <cell r="A339" t="str">
            <v>ZP-MCL-DPL-4</v>
          </cell>
          <cell r="B339" t="str">
            <v>Микролифт сиденья DPL тип 4 для PARVA</v>
          </cell>
          <cell r="C339" t="str">
            <v>Актуальный</v>
          </cell>
          <cell r="D339" t="str">
            <v>Cersanit</v>
          </cell>
          <cell r="E339" t="str">
            <v>керамика</v>
          </cell>
          <cell r="F339">
            <v>39.383063999999997</v>
          </cell>
          <cell r="G339">
            <v>51.197983199999996</v>
          </cell>
        </row>
        <row r="340">
          <cell r="A340" t="str">
            <v>ZP-MCL-DPL-5</v>
          </cell>
          <cell r="B340" t="str">
            <v>Микролифт сиденья DPL тип 5 для COLOUR</v>
          </cell>
          <cell r="C340" t="str">
            <v>Актуальный</v>
          </cell>
          <cell r="D340" t="str">
            <v>Cersanit</v>
          </cell>
          <cell r="E340" t="str">
            <v>керамика</v>
          </cell>
          <cell r="F340">
            <v>39.383063999999997</v>
          </cell>
          <cell r="G340">
            <v>51.197983199999996</v>
          </cell>
        </row>
        <row r="341">
          <cell r="A341" t="str">
            <v>ZP-HFTH-07</v>
          </cell>
          <cell r="B341" t="str">
            <v>Микролифт/H-07 для крышек CARINA и NATURE</v>
          </cell>
          <cell r="C341" t="str">
            <v>Актуальный</v>
          </cell>
          <cell r="D341" t="str">
            <v>Без ТМ</v>
          </cell>
          <cell r="E341" t="str">
            <v>керамика</v>
          </cell>
          <cell r="F341">
            <v>39.383063999999997</v>
          </cell>
          <cell r="G341">
            <v>51.197983199999996</v>
          </cell>
        </row>
        <row r="342">
          <cell r="A342" t="str">
            <v>ZP-HFTH-08</v>
          </cell>
          <cell r="B342" t="str">
            <v>Микролифт/H-08 для крышки PARVA</v>
          </cell>
          <cell r="C342" t="str">
            <v>Актуальный</v>
          </cell>
          <cell r="D342" t="str">
            <v>Без ТМ</v>
          </cell>
          <cell r="E342" t="str">
            <v>керамика</v>
          </cell>
          <cell r="F342">
            <v>39.383063999999997</v>
          </cell>
          <cell r="G342">
            <v>51.197983199999996</v>
          </cell>
        </row>
        <row r="343">
          <cell r="A343" t="str">
            <v>ZP-HFTH-12</v>
          </cell>
          <cell r="B343" t="str">
            <v>Микролифт/H-12 для крышки COLOUR</v>
          </cell>
          <cell r="C343" t="str">
            <v>Актуальный</v>
          </cell>
          <cell r="D343" t="str">
            <v>Без ТМ</v>
          </cell>
          <cell r="E343" t="str">
            <v>керамика</v>
          </cell>
          <cell r="F343">
            <v>39.383063999999997</v>
          </cell>
          <cell r="G343">
            <v>51.197983199999996</v>
          </cell>
        </row>
        <row r="344">
          <cell r="A344" t="str">
            <v>S-IN-LEON-C3507</v>
          </cell>
          <cell r="B344" t="str">
            <v>Монтажный комплект для инсталл. LEON</v>
          </cell>
          <cell r="C344" t="str">
            <v>Актуальный</v>
          </cell>
          <cell r="D344" t="str">
            <v>Cersanit</v>
          </cell>
          <cell r="E344" t="str">
            <v>керамика</v>
          </cell>
          <cell r="F344">
            <v>68.920361999999997</v>
          </cell>
          <cell r="G344">
            <v>89.596470600000004</v>
          </cell>
        </row>
        <row r="345">
          <cell r="A345" t="str">
            <v>S-IN-LEON-C2174</v>
          </cell>
          <cell r="B345" t="str">
            <v>Монтажный комплект для инсталляции LEON</v>
          </cell>
          <cell r="C345" t="str">
            <v>Актуальный</v>
          </cell>
          <cell r="D345" t="str">
            <v>Cersanit</v>
          </cell>
          <cell r="E345" t="str">
            <v>керамика</v>
          </cell>
          <cell r="F345">
            <v>98.457660000000004</v>
          </cell>
          <cell r="G345">
            <v>127.99495800000001</v>
          </cell>
        </row>
        <row r="346">
          <cell r="A346" t="str">
            <v>P-ZP-ZPT-034</v>
          </cell>
          <cell r="B346" t="str">
            <v>Монтажный комплект для подвесного унитаза DECO/SYMFONIA</v>
          </cell>
          <cell r="C346" t="str">
            <v>Актуальный</v>
          </cell>
          <cell r="D346" t="str">
            <v>Cersanit</v>
          </cell>
          <cell r="E346" t="str">
            <v>керамика</v>
          </cell>
          <cell r="F346">
            <v>35.772949799999999</v>
          </cell>
          <cell r="G346">
            <v>46.50483474</v>
          </cell>
        </row>
        <row r="347">
          <cell r="A347" t="str">
            <v>ZP-MNG-FRAME-1</v>
          </cell>
          <cell r="B347" t="str">
            <v>Монтажный комплект тип 1 для рамы инсталяции LEON NEW</v>
          </cell>
          <cell r="C347" t="str">
            <v>Актуальный</v>
          </cell>
          <cell r="D347" t="str">
            <v>Cersanit</v>
          </cell>
          <cell r="E347" t="str">
            <v>керамика</v>
          </cell>
          <cell r="F347">
            <v>36.101142000000003</v>
          </cell>
          <cell r="G347">
            <v>46.931484600000005</v>
          </cell>
        </row>
        <row r="348">
          <cell r="A348" t="str">
            <v>ZP-MNG-FRAME-2</v>
          </cell>
          <cell r="B348" t="str">
            <v>Монтажный комплект тип 2 для рамы инсталяции LINK PRO</v>
          </cell>
          <cell r="C348" t="str">
            <v>Актуальный</v>
          </cell>
          <cell r="D348" t="str">
            <v>Cersanit</v>
          </cell>
          <cell r="E348" t="str">
            <v>керамика</v>
          </cell>
          <cell r="F348">
            <v>36.101142000000003</v>
          </cell>
          <cell r="G348">
            <v>46.931484600000005</v>
          </cell>
        </row>
        <row r="349">
          <cell r="A349" t="str">
            <v>ZP-MNG-FRAME-3</v>
          </cell>
          <cell r="B349" t="str">
            <v>Монтажный комплект тип 3 для рамы инсталяции VECTOR</v>
          </cell>
          <cell r="C349" t="str">
            <v>Актуальный</v>
          </cell>
          <cell r="D349" t="str">
            <v>Cersanit</v>
          </cell>
          <cell r="E349" t="str">
            <v>керамика</v>
          </cell>
          <cell r="F349">
            <v>36.101142000000003</v>
          </cell>
          <cell r="G349">
            <v>46.931484600000005</v>
          </cell>
        </row>
        <row r="350">
          <cell r="A350" t="str">
            <v>ZP-MNG-FRAME-4</v>
          </cell>
          <cell r="B350" t="str">
            <v>Монтажный комплект тип 4 для рамы инсталяции LEON</v>
          </cell>
          <cell r="C350" t="str">
            <v>Актуальный</v>
          </cell>
          <cell r="D350" t="str">
            <v>Cersanit</v>
          </cell>
          <cell r="E350" t="str">
            <v>керамика</v>
          </cell>
          <cell r="F350">
            <v>36.101142000000003</v>
          </cell>
          <cell r="G350">
            <v>46.931484600000005</v>
          </cell>
        </row>
        <row r="351">
          <cell r="A351" t="str">
            <v>ZP-MNG-FRAME-5</v>
          </cell>
          <cell r="B351" t="str">
            <v>Монтажный комплект тип 5 для инсталляции AQUA</v>
          </cell>
          <cell r="C351" t="str">
            <v>Актуальный</v>
          </cell>
          <cell r="D351" t="str">
            <v>Cersanit</v>
          </cell>
          <cell r="E351" t="str">
            <v>керамика</v>
          </cell>
          <cell r="F351">
            <v>131.27674872311999</v>
          </cell>
          <cell r="G351">
            <v>170.65977334005601</v>
          </cell>
        </row>
        <row r="352">
          <cell r="A352" t="str">
            <v>ZP-MNG-FRAME-6</v>
          </cell>
          <cell r="B352" t="str">
            <v>Монтажный комплект тип 6 для инсталляции AQUA</v>
          </cell>
          <cell r="C352" t="str">
            <v>Актуальный</v>
          </cell>
          <cell r="D352" t="str">
            <v>Cersanit</v>
          </cell>
          <cell r="E352" t="str">
            <v>керамика</v>
          </cell>
          <cell r="F352">
            <v>105.02163527688002</v>
          </cell>
          <cell r="G352">
            <v>136.52812585994403</v>
          </cell>
        </row>
        <row r="353">
          <cell r="A353" t="str">
            <v>P-ZP-ZPT-014</v>
          </cell>
          <cell r="B353" t="str">
            <v>Монтажный комплект универс. для подвесного унитаза/инсталяц.</v>
          </cell>
          <cell r="C353" t="str">
            <v>Актуальный</v>
          </cell>
          <cell r="D353" t="str">
            <v>Cersanit</v>
          </cell>
          <cell r="E353" t="str">
            <v>керамика</v>
          </cell>
          <cell r="F353">
            <v>19.691531999999999</v>
          </cell>
          <cell r="G353">
            <v>25.598991599999998</v>
          </cell>
        </row>
        <row r="354">
          <cell r="A354" t="str">
            <v>P-ZP-ZPT-024</v>
          </cell>
          <cell r="B354" t="str">
            <v>Муфта выпускная 100 мм для инсталяции AQUA/ASTRA/TARGET/LEON</v>
          </cell>
          <cell r="C354" t="str">
            <v>Актуальный</v>
          </cell>
          <cell r="D354" t="str">
            <v>Cersanit</v>
          </cell>
          <cell r="E354" t="str">
            <v>керамика</v>
          </cell>
          <cell r="F354">
            <v>29.537297999999996</v>
          </cell>
          <cell r="G354">
            <v>38.398487399999993</v>
          </cell>
        </row>
        <row r="355">
          <cell r="A355" t="str">
            <v>ZP-DC-INS-1</v>
          </cell>
          <cell r="B355" t="str">
            <v>Муфта выпускная тип 1 для инсталяции LEON NEW/VECTOR/LINK PRO</v>
          </cell>
          <cell r="C355" t="str">
            <v>Актуальный</v>
          </cell>
          <cell r="D355" t="str">
            <v>Cersanit</v>
          </cell>
          <cell r="E355" t="str">
            <v>керамика</v>
          </cell>
          <cell r="F355">
            <v>29.537297999999996</v>
          </cell>
          <cell r="G355">
            <v>38.398487399999993</v>
          </cell>
        </row>
        <row r="356">
          <cell r="A356" t="str">
            <v>ZP-DC-INS-2</v>
          </cell>
          <cell r="B356" t="str">
            <v>Муфта выпускная тип 2 для инсталляции AQUA</v>
          </cell>
          <cell r="C356" t="str">
            <v>Актуальный</v>
          </cell>
          <cell r="D356" t="str">
            <v>Cersanit</v>
          </cell>
          <cell r="E356" t="str">
            <v>керамика</v>
          </cell>
          <cell r="F356">
            <v>29.537297999999996</v>
          </cell>
          <cell r="G356">
            <v>38.398487399999993</v>
          </cell>
        </row>
        <row r="357">
          <cell r="A357" t="str">
            <v>ZP-FK-SEAT-DP-1</v>
          </cell>
          <cell r="B357" t="str">
            <v>Набор креплений сиденья DP к унитазу тип 1 для PARVA</v>
          </cell>
          <cell r="C357" t="str">
            <v>Актуальный</v>
          </cell>
          <cell r="D357" t="str">
            <v>Cersanit</v>
          </cell>
          <cell r="E357" t="str">
            <v>керамика</v>
          </cell>
          <cell r="F357">
            <v>39.383063999999997</v>
          </cell>
          <cell r="G357">
            <v>51.197983199999996</v>
          </cell>
        </row>
        <row r="358">
          <cell r="A358" t="str">
            <v>ZP-FK-SEAT-DP-2</v>
          </cell>
          <cell r="B358" t="str">
            <v>Набор креплений сиденья DP к унитазу тип 2 для ARTECO</v>
          </cell>
          <cell r="C358" t="str">
            <v>Актуальный</v>
          </cell>
          <cell r="D358" t="str">
            <v>Cersanit</v>
          </cell>
          <cell r="E358" t="str">
            <v>керамика</v>
          </cell>
          <cell r="F358">
            <v>39.383063999999997</v>
          </cell>
          <cell r="G358">
            <v>51.197983199999996</v>
          </cell>
        </row>
        <row r="359">
          <cell r="A359" t="str">
            <v>ZP-FK-SEAT-DP-3</v>
          </cell>
          <cell r="B359" t="str">
            <v>Набор креплений сиденья DP к унитазу тип 3 для TRENTO</v>
          </cell>
          <cell r="C359" t="str">
            <v>Актуальный</v>
          </cell>
          <cell r="D359" t="str">
            <v>Cersanit</v>
          </cell>
          <cell r="E359" t="str">
            <v>керамика</v>
          </cell>
          <cell r="F359">
            <v>39.383063999999997</v>
          </cell>
          <cell r="G359">
            <v>51.197983199999996</v>
          </cell>
        </row>
        <row r="360">
          <cell r="A360" t="str">
            <v>ZP-FK-SEAT-DP-4</v>
          </cell>
          <cell r="B360" t="str">
            <v>Набор креплений сиденья DP к унитазу тип 4 для EKO</v>
          </cell>
          <cell r="C360" t="str">
            <v>Актуальный</v>
          </cell>
          <cell r="D360" t="str">
            <v>Cersanit</v>
          </cell>
          <cell r="E360" t="str">
            <v>керамика</v>
          </cell>
          <cell r="F360">
            <v>39.383063999999997</v>
          </cell>
          <cell r="G360">
            <v>51.197983199999996</v>
          </cell>
        </row>
        <row r="361">
          <cell r="A361" t="str">
            <v>ZP-FK-SEAT-DPL-s-1</v>
          </cell>
          <cell r="B361" t="str">
            <v>Набор креплений сиденья DPL slim к унитазу тип 1 для CITY</v>
          </cell>
          <cell r="C361" t="str">
            <v>Актуальный</v>
          </cell>
          <cell r="D361" t="str">
            <v>Cersanit</v>
          </cell>
          <cell r="E361" t="str">
            <v>керамика</v>
          </cell>
          <cell r="F361">
            <v>39.383063999999997</v>
          </cell>
          <cell r="G361">
            <v>51.197983199999996</v>
          </cell>
        </row>
        <row r="362">
          <cell r="A362" t="str">
            <v>ZP-FK-SEAT-DPL-s-2</v>
          </cell>
          <cell r="B362" t="str">
            <v>Набор креплений сиденья DPL slim к унитазу тип 2 для DELFI</v>
          </cell>
          <cell r="C362" t="str">
            <v>Актуальный</v>
          </cell>
          <cell r="D362" t="str">
            <v>Cersanit</v>
          </cell>
          <cell r="E362" t="str">
            <v>керамика</v>
          </cell>
          <cell r="F362">
            <v>39.383063999999997</v>
          </cell>
          <cell r="G362">
            <v>51.197983199999996</v>
          </cell>
        </row>
        <row r="363">
          <cell r="A363" t="str">
            <v>ZP-FK-SEAT-DPL-s-3</v>
          </cell>
          <cell r="B363" t="str">
            <v>Набор креплений сиденья DPL slim к унитазу тип 3 для CARINA</v>
          </cell>
          <cell r="C363" t="str">
            <v>Актуальный</v>
          </cell>
          <cell r="D363" t="str">
            <v>Cersanit</v>
          </cell>
          <cell r="E363" t="str">
            <v>керамика</v>
          </cell>
          <cell r="F363">
            <v>39.383063999999997</v>
          </cell>
          <cell r="G363">
            <v>51.197983199999996</v>
          </cell>
        </row>
        <row r="364">
          <cell r="A364" t="str">
            <v>ZP-FK-SEAT-DPL-1</v>
          </cell>
          <cell r="B364" t="str">
            <v>Набор креплений сиденья DPL к унитазу тип 1 для ARTECO</v>
          </cell>
          <cell r="C364" t="str">
            <v>Актуальный</v>
          </cell>
          <cell r="D364" t="str">
            <v>Cersanit</v>
          </cell>
          <cell r="E364" t="str">
            <v>керамика</v>
          </cell>
          <cell r="F364">
            <v>39.383063999999997</v>
          </cell>
          <cell r="G364">
            <v>51.197983199999996</v>
          </cell>
        </row>
        <row r="365">
          <cell r="A365" t="str">
            <v>ZP-FK-SEAT-DPL-2</v>
          </cell>
          <cell r="B365" t="str">
            <v>Набор креплений сиденья DPL к унитазу тип 2 для CARINA/PARVA/NATURE</v>
          </cell>
          <cell r="C365" t="str">
            <v>Актуальный</v>
          </cell>
          <cell r="D365" t="str">
            <v>Cersanit</v>
          </cell>
          <cell r="E365" t="str">
            <v>керамика</v>
          </cell>
          <cell r="F365">
            <v>39.383063999999997</v>
          </cell>
          <cell r="G365">
            <v>51.197983199999996</v>
          </cell>
        </row>
        <row r="366">
          <cell r="A366" t="str">
            <v>ZP-FK-SEAT-DPL-3</v>
          </cell>
          <cell r="B366" t="str">
            <v>Набор креплений сиденья DPL к унитазу тип 3 для COLOUR</v>
          </cell>
          <cell r="C366" t="str">
            <v>Актуальный</v>
          </cell>
          <cell r="D366" t="str">
            <v>Cersanit</v>
          </cell>
          <cell r="E366" t="str">
            <v>керамика</v>
          </cell>
          <cell r="F366">
            <v>39.383063999999997</v>
          </cell>
          <cell r="G366">
            <v>51.197983199999996</v>
          </cell>
        </row>
        <row r="367">
          <cell r="A367" t="str">
            <v>ZP-FK-SEAT-DPL-4</v>
          </cell>
          <cell r="B367" t="str">
            <v>Набор креплений сиденья DPL к унитазу тип 4 для STREET FUSION</v>
          </cell>
          <cell r="C367" t="str">
            <v>Актуальный</v>
          </cell>
          <cell r="D367" t="str">
            <v>Cersanit</v>
          </cell>
          <cell r="E367" t="str">
            <v>керамика</v>
          </cell>
          <cell r="F367">
            <v>39.383063999999997</v>
          </cell>
          <cell r="G367">
            <v>51.197983199999996</v>
          </cell>
        </row>
        <row r="368">
          <cell r="A368" t="str">
            <v>ZP-FK-SEAT-PP-1</v>
          </cell>
          <cell r="B368" t="str">
            <v>Набор креплений сиденья PP к унитазу тип 1 для KORAL/MERIDA</v>
          </cell>
          <cell r="C368" t="str">
            <v>Актуальный</v>
          </cell>
          <cell r="D368" t="str">
            <v>Cersanit</v>
          </cell>
          <cell r="E368" t="str">
            <v>керамика</v>
          </cell>
          <cell r="F368">
            <v>19.691531999999999</v>
          </cell>
          <cell r="G368">
            <v>25.598991599999998</v>
          </cell>
        </row>
        <row r="369">
          <cell r="A369" t="str">
            <v>ZP-FK-SEAT-PP-2</v>
          </cell>
          <cell r="B369" t="str">
            <v>Набор креплений сиденья PP к унитазу тип 2 для HIT/ERICA/NICK</v>
          </cell>
          <cell r="C369" t="str">
            <v>Актуальный</v>
          </cell>
          <cell r="D369" t="str">
            <v>MITO</v>
          </cell>
          <cell r="E369" t="str">
            <v>керамика</v>
          </cell>
          <cell r="F369">
            <v>16.94763</v>
          </cell>
          <cell r="G369">
            <v>22.031919000000002</v>
          </cell>
        </row>
        <row r="370">
          <cell r="A370" t="str">
            <v>ZP-FK-SEAT-PP-3</v>
          </cell>
          <cell r="B370" t="str">
            <v>Набор креплений сиденья PP к унитазу тип 3 для TOP</v>
          </cell>
          <cell r="C370" t="str">
            <v>Актуальный</v>
          </cell>
          <cell r="D370" t="str">
            <v>Cersanit</v>
          </cell>
          <cell r="E370" t="str">
            <v>керамика</v>
          </cell>
          <cell r="F370">
            <v>11.486727000000004</v>
          </cell>
          <cell r="G370">
            <v>14.932745100000005</v>
          </cell>
        </row>
        <row r="371">
          <cell r="A371" t="str">
            <v>ZP-FK-SB-INS-1</v>
          </cell>
          <cell r="B371" t="str">
            <v>Набор фитингов для подвода воды к бачку тип 1 для инсталляции LEON NEW</v>
          </cell>
          <cell r="C371" t="str">
            <v>Актуальный</v>
          </cell>
          <cell r="D371" t="str">
            <v>Cersanit</v>
          </cell>
          <cell r="E371" t="str">
            <v>керамика</v>
          </cell>
          <cell r="F371">
            <v>68.920361999999997</v>
          </cell>
          <cell r="G371">
            <v>89.596470600000004</v>
          </cell>
        </row>
        <row r="372">
          <cell r="A372" t="str">
            <v>P-ZP-ZPT-001</v>
          </cell>
          <cell r="B372" t="str">
            <v>Наполняющий клапан K.K.POL– инсталляция CERSANIT/LINK</v>
          </cell>
          <cell r="C372" t="str">
            <v>Актуальный</v>
          </cell>
          <cell r="D372" t="str">
            <v>Cersanit</v>
          </cell>
          <cell r="E372" t="str">
            <v>керамика</v>
          </cell>
          <cell r="F372">
            <v>39.383063999999997</v>
          </cell>
          <cell r="G372">
            <v>51.197983199999996</v>
          </cell>
        </row>
        <row r="373">
          <cell r="A373" t="str">
            <v>P-ZP-ZPT-015</v>
          </cell>
          <cell r="B373" t="str">
            <v>Наполняющий клапан SIAMP–инсталляция AQUA/TARGET/LEON</v>
          </cell>
          <cell r="C373" t="str">
            <v>Актуальный</v>
          </cell>
          <cell r="D373" t="str">
            <v>Cersanit</v>
          </cell>
          <cell r="E373" t="str">
            <v>керамика</v>
          </cell>
          <cell r="F373">
            <v>39.383063999999997</v>
          </cell>
          <cell r="G373">
            <v>51.197983199999996</v>
          </cell>
        </row>
        <row r="374">
          <cell r="A374" t="str">
            <v>ZP-1363-800-021</v>
          </cell>
          <cell r="B374" t="str">
            <v>Наполняющий клапан нижней подводки (нижний)</v>
          </cell>
          <cell r="C374" t="str">
            <v>Актуальный</v>
          </cell>
          <cell r="D374" t="str">
            <v>Cersanit</v>
          </cell>
          <cell r="E374" t="str">
            <v>керамика</v>
          </cell>
          <cell r="F374">
            <v>18.050571000000001</v>
          </cell>
          <cell r="G374">
            <v>23.465742300000002</v>
          </cell>
        </row>
        <row r="375">
          <cell r="A375" t="str">
            <v>S-IN-LEON-C2179</v>
          </cell>
          <cell r="B375" t="str">
            <v>Направляющие для инсталляции LEON</v>
          </cell>
          <cell r="C375" t="str">
            <v>Актуальный</v>
          </cell>
          <cell r="D375" t="str">
            <v>Cersanit</v>
          </cell>
          <cell r="E375" t="str">
            <v>керамика</v>
          </cell>
          <cell r="F375">
            <v>42.664986000000006</v>
          </cell>
          <cell r="G375">
            <v>55.464481800000009</v>
          </cell>
        </row>
        <row r="376">
          <cell r="A376" t="str">
            <v>ZP-TMP-INS-1</v>
          </cell>
          <cell r="B376" t="str">
            <v>Панель для ревизионного туннеля тип 1 для инсталляции AQUA</v>
          </cell>
          <cell r="C376" t="str">
            <v>Актуальный</v>
          </cell>
          <cell r="D376" t="str">
            <v>Cersanit</v>
          </cell>
          <cell r="E376" t="str">
            <v>керамика</v>
          </cell>
          <cell r="F376">
            <v>16.491658050000002</v>
          </cell>
          <cell r="G376">
            <v>21.439155465000002</v>
          </cell>
        </row>
        <row r="377">
          <cell r="A377" t="str">
            <v>ZP-CON-PIP-LEON</v>
          </cell>
          <cell r="B377" t="str">
            <v>Патрубок соединительный LEON</v>
          </cell>
          <cell r="C377" t="str">
            <v>Актуальный</v>
          </cell>
          <cell r="D377" t="str">
            <v>Cersanit</v>
          </cell>
          <cell r="E377" t="str">
            <v>керамика</v>
          </cell>
          <cell r="F377">
            <v>36.101142000000003</v>
          </cell>
          <cell r="G377">
            <v>46.931484600000005</v>
          </cell>
        </row>
        <row r="378">
          <cell r="A378" t="str">
            <v>ZP-WG-PRZ-103-1</v>
          </cell>
          <cell r="B378" t="str">
            <v>Перегородка для писсуаров</v>
          </cell>
          <cell r="C378" t="str">
            <v>Актуальный</v>
          </cell>
          <cell r="D378" t="str">
            <v>Cersanit</v>
          </cell>
          <cell r="E378" t="str">
            <v>керамика</v>
          </cell>
          <cell r="F378">
            <v>109.58337557999999</v>
          </cell>
          <cell r="G378">
            <v>142.458388254</v>
          </cell>
        </row>
        <row r="379">
          <cell r="A379" t="str">
            <v>P-ZP-ZPT-022</v>
          </cell>
          <cell r="B379" t="str">
            <v>Переходная муфта (бачок-сантехприбор) AQUA, ASTRA, LINK</v>
          </cell>
          <cell r="C379" t="str">
            <v>Актуальный</v>
          </cell>
          <cell r="D379" t="str">
            <v>Cersanit</v>
          </cell>
          <cell r="E379" t="str">
            <v>керамика</v>
          </cell>
          <cell r="F379">
            <v>26.255376000000005</v>
          </cell>
          <cell r="G379">
            <v>34.131988800000009</v>
          </cell>
        </row>
        <row r="380">
          <cell r="A380" t="str">
            <v>S-IN-LEON-C2175</v>
          </cell>
          <cell r="B380" t="str">
            <v>Переходная муфта для инсталл. LEON</v>
          </cell>
          <cell r="C380" t="str">
            <v>Актуальный</v>
          </cell>
          <cell r="D380" t="str">
            <v>Cersanit</v>
          </cell>
          <cell r="E380" t="str">
            <v>керамика</v>
          </cell>
          <cell r="F380">
            <v>26.255376000000005</v>
          </cell>
          <cell r="G380">
            <v>34.131988800000009</v>
          </cell>
        </row>
        <row r="381">
          <cell r="A381" t="str">
            <v>P-ZP-DSE-002</v>
          </cell>
          <cell r="B381" t="str">
            <v>Петли для крышки к унитазам DELFI/EKO/MERIDA/NEVADA/TRENTO</v>
          </cell>
          <cell r="C381" t="str">
            <v>Актуальный</v>
          </cell>
          <cell r="D381" t="str">
            <v>Cersanit</v>
          </cell>
          <cell r="E381" t="str">
            <v>керамика</v>
          </cell>
          <cell r="F381">
            <v>39.383063999999997</v>
          </cell>
          <cell r="G381">
            <v>51.197983199999996</v>
          </cell>
        </row>
        <row r="382">
          <cell r="A382" t="str">
            <v>AC-TH-WB50-Cg</v>
          </cell>
          <cell r="B382" t="str">
            <v>Полотенцедержатель для раковины 50 хром глянцевый</v>
          </cell>
          <cell r="C382" t="str">
            <v>Актуальный</v>
          </cell>
          <cell r="D382" t="str">
            <v>Cersanit</v>
          </cell>
          <cell r="E382" t="str">
            <v>керамика</v>
          </cell>
          <cell r="F382">
            <v>229.40634779999999</v>
          </cell>
          <cell r="G382">
            <v>298.22825214</v>
          </cell>
        </row>
        <row r="383">
          <cell r="A383" t="str">
            <v>AC-TH-WB60-Cg</v>
          </cell>
          <cell r="B383" t="str">
            <v>Полотенцедержатель для раковины 60 хром глянцевый</v>
          </cell>
          <cell r="C383" t="str">
            <v>Актуальный</v>
          </cell>
          <cell r="D383" t="str">
            <v>Cersanit</v>
          </cell>
          <cell r="E383" t="str">
            <v>керамика</v>
          </cell>
          <cell r="F383">
            <v>239.25211380000002</v>
          </cell>
          <cell r="G383">
            <v>311.02774794000004</v>
          </cell>
        </row>
        <row r="384">
          <cell r="A384" t="str">
            <v>AC-TH-WB80-Cg</v>
          </cell>
          <cell r="B384" t="str">
            <v>Полотенцедержатель для раковины 80 хром глянцевый</v>
          </cell>
          <cell r="C384" t="str">
            <v>Актуальный</v>
          </cell>
          <cell r="D384" t="str">
            <v>Cersanit</v>
          </cell>
          <cell r="E384" t="str">
            <v>керамика</v>
          </cell>
          <cell r="F384">
            <v>249.09787980000002</v>
          </cell>
          <cell r="G384">
            <v>323.82724374000003</v>
          </cell>
        </row>
        <row r="385">
          <cell r="A385" t="str">
            <v>ZP-GOK-INS-1</v>
          </cell>
          <cell r="B385" t="str">
            <v>Прокладка для сливного колена тип 1 для инсталляции AQUA</v>
          </cell>
          <cell r="C385" t="str">
            <v>Актуальный</v>
          </cell>
          <cell r="D385" t="str">
            <v>Cersanit</v>
          </cell>
          <cell r="E385" t="str">
            <v>керамика</v>
          </cell>
          <cell r="F385">
            <v>14.768648999999998</v>
          </cell>
          <cell r="G385">
            <v>19.199243699999997</v>
          </cell>
        </row>
        <row r="386">
          <cell r="A386" t="str">
            <v>ZP-GIK-INS-1</v>
          </cell>
          <cell r="B386" t="str">
            <v>Прокладка для сливной трубы тип 1 для инсталяции AQUA</v>
          </cell>
          <cell r="C386" t="str">
            <v>Актуальный</v>
          </cell>
          <cell r="D386" t="str">
            <v>Cersanit</v>
          </cell>
          <cell r="E386" t="str">
            <v>керамика</v>
          </cell>
          <cell r="F386">
            <v>11.48685827688</v>
          </cell>
          <cell r="G386">
            <v>14.932915759944001</v>
          </cell>
        </row>
        <row r="387">
          <cell r="A387" t="str">
            <v>S-IN-LEON-C2180</v>
          </cell>
          <cell r="B387" t="str">
            <v>Прокладка канализационной муфты для инсталл. LEON</v>
          </cell>
          <cell r="C387" t="str">
            <v>Актуальный</v>
          </cell>
          <cell r="D387" t="str">
            <v>Cersanit</v>
          </cell>
          <cell r="E387" t="str">
            <v>керамика</v>
          </cell>
          <cell r="F387">
            <v>18.050571000000001</v>
          </cell>
          <cell r="G387">
            <v>23.465742300000002</v>
          </cell>
        </row>
        <row r="388">
          <cell r="A388" t="str">
            <v>ZP-GAS-CIS-BOWL-EC-1</v>
          </cell>
          <cell r="B388" t="str">
            <v>Прокладка между бачком и унитазом EC тип 1 для NATURE/CARINA/CIT</v>
          </cell>
          <cell r="C388" t="str">
            <v>Актуальный</v>
          </cell>
          <cell r="D388" t="str">
            <v>Cersanit</v>
          </cell>
          <cell r="E388" t="str">
            <v>керамика</v>
          </cell>
          <cell r="F388">
            <v>13.127688000000003</v>
          </cell>
          <cell r="G388">
            <v>17.065994400000005</v>
          </cell>
        </row>
        <row r="389">
          <cell r="A389" t="str">
            <v>ZP-GAS-CIS-BOWL-EN-1</v>
          </cell>
          <cell r="B389" t="str">
            <v>Прокладка между бачком и унитазом EN тип 1 для BEST/HIT/GRANTA/NICK/VISTA/ERICA/RICH/VIVA</v>
          </cell>
          <cell r="C389" t="str">
            <v>Актуальный</v>
          </cell>
          <cell r="D389" t="str">
            <v>Cersanit</v>
          </cell>
          <cell r="E389" t="str">
            <v>керамика</v>
          </cell>
          <cell r="F389">
            <v>13.127688000000003</v>
          </cell>
          <cell r="G389">
            <v>17.065994400000005</v>
          </cell>
        </row>
        <row r="390">
          <cell r="A390" t="str">
            <v>ZP-GAS-CIS-BOWL-EN-2</v>
          </cell>
          <cell r="B390" t="str">
            <v>Прокладка между бачком и унитазом EN тип 2 для KORAL/TRENTO/GEO</v>
          </cell>
          <cell r="C390" t="str">
            <v>Актуальный</v>
          </cell>
          <cell r="D390" t="str">
            <v>Cersanit</v>
          </cell>
          <cell r="E390" t="str">
            <v>керамика</v>
          </cell>
          <cell r="F390">
            <v>13.127688000000003</v>
          </cell>
          <cell r="G390">
            <v>17.065994400000005</v>
          </cell>
        </row>
        <row r="391">
          <cell r="A391" t="str">
            <v>S-IN-LEON-C2176</v>
          </cell>
          <cell r="B391" t="str">
            <v>Прокладка переходной муфты для инсталл. LEON</v>
          </cell>
          <cell r="C391" t="str">
            <v>Актуальный</v>
          </cell>
          <cell r="D391" t="str">
            <v>Cersanit</v>
          </cell>
          <cell r="E391" t="str">
            <v>керамика</v>
          </cell>
          <cell r="F391">
            <v>13.127688000000003</v>
          </cell>
          <cell r="G391">
            <v>17.065994400000005</v>
          </cell>
        </row>
        <row r="392">
          <cell r="A392" t="str">
            <v>ZP-GAS-WHB</v>
          </cell>
          <cell r="B392" t="str">
            <v>Прокладка-шумоизоляция для подвесного унитаза</v>
          </cell>
          <cell r="C392" t="str">
            <v>Актуальный</v>
          </cell>
          <cell r="D392" t="str">
            <v>Cersanit</v>
          </cell>
          <cell r="E392" t="str">
            <v>керамика</v>
          </cell>
          <cell r="F392">
            <v>26.255376000000005</v>
          </cell>
          <cell r="G392">
            <v>34.131988800000009</v>
          </cell>
        </row>
        <row r="393">
          <cell r="A393" t="str">
            <v>ZP-SP-BOWL-1</v>
          </cell>
          <cell r="B393" t="str">
            <v>Разделитель потока воды тип 1 для подвесных ободковых унитазов</v>
          </cell>
          <cell r="C393" t="str">
            <v>Актуальный</v>
          </cell>
          <cell r="D393" t="str">
            <v>Cersanit</v>
          </cell>
          <cell r="E393" t="str">
            <v>керамика</v>
          </cell>
          <cell r="F393">
            <v>11.486727000000004</v>
          </cell>
          <cell r="G393">
            <v>14.932745100000005</v>
          </cell>
        </row>
        <row r="394">
          <cell r="A394" t="str">
            <v>ZP-SP-BOWL-2</v>
          </cell>
          <cell r="B394" t="str">
            <v>Разделитель потока воды тип 2 для подвесных безободковых унитазов</v>
          </cell>
          <cell r="C394" t="str">
            <v>Актуальный</v>
          </cell>
          <cell r="D394" t="str">
            <v>Cersanit</v>
          </cell>
          <cell r="E394" t="str">
            <v>керамика</v>
          </cell>
          <cell r="F394">
            <v>11.486727000000004</v>
          </cell>
          <cell r="G394">
            <v>14.932745100000005</v>
          </cell>
        </row>
        <row r="395">
          <cell r="A395" t="str">
            <v>ZP-SP-BOWL-3</v>
          </cell>
          <cell r="B395" t="str">
            <v>Разделитель потока воды тип 3 для компактов GRANTA/TRENTO/KORAL/MERIDA/EC</v>
          </cell>
          <cell r="C395" t="str">
            <v>Актуальный</v>
          </cell>
          <cell r="D395" t="str">
            <v>Cersanit</v>
          </cell>
          <cell r="E395" t="str">
            <v>керамика</v>
          </cell>
          <cell r="F395">
            <v>11.486727000000004</v>
          </cell>
          <cell r="G395">
            <v>14.932745100000005</v>
          </cell>
        </row>
        <row r="396">
          <cell r="A396" t="str">
            <v>ZP-RI-LEN-WMK</v>
          </cell>
          <cell r="B396" t="str">
            <v>Рама металлическая LEON NEW с монтажным комплектом</v>
          </cell>
          <cell r="C396" t="str">
            <v>Актуальный</v>
          </cell>
          <cell r="D396" t="str">
            <v>Cersanit</v>
          </cell>
          <cell r="E396" t="str">
            <v>керамика</v>
          </cell>
          <cell r="F396">
            <v>134.55880200000004</v>
          </cell>
          <cell r="G396">
            <v>174.92644260000006</v>
          </cell>
        </row>
        <row r="397">
          <cell r="A397" t="str">
            <v>ZP-RI-LINK-PRO-WMK</v>
          </cell>
          <cell r="B397" t="str">
            <v>Рама металлическая LINK PRO с монтажным комплектом</v>
          </cell>
          <cell r="C397" t="str">
            <v>Актуальный</v>
          </cell>
          <cell r="D397" t="str">
            <v>Cersanit</v>
          </cell>
          <cell r="E397" t="str">
            <v>керамика</v>
          </cell>
          <cell r="F397">
            <v>150.96841200000003</v>
          </cell>
          <cell r="G397">
            <v>196.25893560000006</v>
          </cell>
        </row>
        <row r="398">
          <cell r="A398" t="str">
            <v>ZP-RI-VEC-WMK</v>
          </cell>
          <cell r="B398" t="str">
            <v>Рама металлическая VECTOR с монтажным комплектом</v>
          </cell>
          <cell r="C398" t="str">
            <v>Актуальный</v>
          </cell>
          <cell r="D398" t="str">
            <v>Cersanit</v>
          </cell>
          <cell r="E398" t="str">
            <v>керамика</v>
          </cell>
          <cell r="F398">
            <v>134.55880200000004</v>
          </cell>
          <cell r="G398">
            <v>174.92644260000006</v>
          </cell>
        </row>
        <row r="399">
          <cell r="A399" t="str">
            <v>ZP-FM-DB-INS-1</v>
          </cell>
          <cell r="B399" t="str">
            <v>Рамка крепления кнопки смыва тип 1 для инсталляции LEON NEW/VECTOR/LINK PRO</v>
          </cell>
          <cell r="C399" t="str">
            <v>Актуальный</v>
          </cell>
          <cell r="D399" t="str">
            <v>Cersanit</v>
          </cell>
          <cell r="E399" t="str">
            <v>керамика</v>
          </cell>
          <cell r="F399">
            <v>35.772949799999999</v>
          </cell>
          <cell r="G399">
            <v>46.50483474</v>
          </cell>
        </row>
        <row r="400">
          <cell r="A400" t="str">
            <v>ZP-FM-DB-INS-2</v>
          </cell>
          <cell r="B400" t="str">
            <v>Рамка крепления кнопки смыва тип 2 для инсталляции AQUA</v>
          </cell>
          <cell r="C400" t="str">
            <v>Актуальный</v>
          </cell>
          <cell r="D400" t="str">
            <v>Cersanit</v>
          </cell>
          <cell r="E400" t="str">
            <v>керамика</v>
          </cell>
          <cell r="F400">
            <v>32.491027800000005</v>
          </cell>
          <cell r="G400">
            <v>42.238336140000008</v>
          </cell>
        </row>
        <row r="401">
          <cell r="A401" t="str">
            <v>ZP-IP-INS-1</v>
          </cell>
          <cell r="B401" t="str">
            <v>Рамка панели управления тип 1 для инсталляции SLIM&amp;SILENT</v>
          </cell>
          <cell r="C401" t="str">
            <v>Актуальный</v>
          </cell>
          <cell r="D401" t="str">
            <v>Cersanit</v>
          </cell>
          <cell r="E401" t="str">
            <v>керамика</v>
          </cell>
          <cell r="F401">
            <v>37.742103000000007</v>
          </cell>
          <cell r="G401">
            <v>49.064733900000014</v>
          </cell>
        </row>
        <row r="402">
          <cell r="A402" t="str">
            <v>ZP-IT-INS-1</v>
          </cell>
          <cell r="B402" t="str">
            <v>Ревизионный туннель тип 1 для инсталляции AQUA</v>
          </cell>
          <cell r="C402" t="str">
            <v>Актуальный</v>
          </cell>
          <cell r="D402" t="str">
            <v>Cersanit</v>
          </cell>
          <cell r="E402" t="str">
            <v>керамика</v>
          </cell>
          <cell r="F402">
            <v>30.64474975968</v>
          </cell>
          <cell r="G402">
            <v>39.838174687584001</v>
          </cell>
        </row>
        <row r="403">
          <cell r="A403" t="str">
            <v>P-ZP-ZPT-020</v>
          </cell>
          <cell r="B403" t="str">
            <v>Ремонтный комплект для сливного клапана SIAMP–AQUA/ASTRA/TARGET/LEON</v>
          </cell>
          <cell r="C403" t="str">
            <v>Актуальный</v>
          </cell>
          <cell r="D403" t="str">
            <v>Cersanit</v>
          </cell>
          <cell r="E403" t="str">
            <v>керамика</v>
          </cell>
          <cell r="F403">
            <v>18.050571000000001</v>
          </cell>
          <cell r="G403">
            <v>23.465742300000002</v>
          </cell>
        </row>
        <row r="404">
          <cell r="A404" t="str">
            <v>S-IN-LEON-C3508</v>
          </cell>
          <cell r="B404" t="str">
            <v>Саморез универсальный для инсталл. LEON</v>
          </cell>
          <cell r="C404" t="str">
            <v>Актуальный</v>
          </cell>
          <cell r="D404" t="str">
            <v>Cersanit</v>
          </cell>
          <cell r="E404" t="str">
            <v>керамика</v>
          </cell>
          <cell r="F404">
            <v>16.409610000000004</v>
          </cell>
          <cell r="G404">
            <v>21.332493000000007</v>
          </cell>
        </row>
        <row r="405">
          <cell r="A405" t="str">
            <v>ZP-1363-922-202</v>
          </cell>
          <cell r="B405" t="str">
            <v>Сифон для писсуара вертик. HC-US50</v>
          </cell>
          <cell r="C405" t="str">
            <v>Актуальный</v>
          </cell>
          <cell r="D405" t="str">
            <v>Cersanit</v>
          </cell>
          <cell r="E405" t="str">
            <v>керамика</v>
          </cell>
          <cell r="F405">
            <v>42.664986000000006</v>
          </cell>
          <cell r="G405">
            <v>55.464481800000009</v>
          </cell>
        </row>
        <row r="406">
          <cell r="A406" t="str">
            <v>ZP-1363-922-203</v>
          </cell>
          <cell r="B406" t="str">
            <v>Сифон для писсуара гориз. HC-UP50</v>
          </cell>
          <cell r="C406" t="str">
            <v>Актуальный</v>
          </cell>
          <cell r="D406" t="str">
            <v>Cersanit</v>
          </cell>
          <cell r="E406" t="str">
            <v>керамика</v>
          </cell>
          <cell r="F406">
            <v>39.383063999999997</v>
          </cell>
          <cell r="G406">
            <v>51.197983199999996</v>
          </cell>
        </row>
        <row r="407">
          <cell r="A407" t="str">
            <v>ZP-DP-WG-INS-1</v>
          </cell>
          <cell r="B407" t="str">
            <v>Сливная труба с прокладкой тип 1 для инсталяции LEON NEW/VECTOR/LINK PRO</v>
          </cell>
          <cell r="C407" t="str">
            <v>Актуальный</v>
          </cell>
          <cell r="D407" t="str">
            <v>Cersanit</v>
          </cell>
          <cell r="E407" t="str">
            <v>керамика</v>
          </cell>
          <cell r="F407">
            <v>49.228830000000002</v>
          </cell>
          <cell r="G407">
            <v>63.997479000000006</v>
          </cell>
        </row>
        <row r="408">
          <cell r="A408" t="str">
            <v>ZP-DP-WG-INS-2</v>
          </cell>
          <cell r="B408" t="str">
            <v>Сливная труба тип 2 с переходной муфтой для инсталяции AQUA</v>
          </cell>
          <cell r="C408" t="str">
            <v>Актуальный</v>
          </cell>
          <cell r="D408" t="str">
            <v>Cersanit</v>
          </cell>
          <cell r="E408" t="str">
            <v>керамика</v>
          </cell>
          <cell r="F408">
            <v>45.947039276880005</v>
          </cell>
          <cell r="G408">
            <v>59.731151059944011</v>
          </cell>
        </row>
        <row r="409">
          <cell r="A409" t="str">
            <v>ZP-DK-WG-90/110-INS-1</v>
          </cell>
          <cell r="B409" t="str">
            <v>Сливное колено 90/110 с прокладкой тип 1 для инсталляции LEON NEW/VECTOR/LINK PRO</v>
          </cell>
          <cell r="C409" t="str">
            <v>Актуальный</v>
          </cell>
          <cell r="D409" t="str">
            <v>Cersanit</v>
          </cell>
          <cell r="E409" t="str">
            <v>керамика</v>
          </cell>
          <cell r="F409">
            <v>42.664986000000006</v>
          </cell>
          <cell r="G409">
            <v>55.464481800000009</v>
          </cell>
        </row>
        <row r="410">
          <cell r="A410" t="str">
            <v>ZP-DK-WG-INS-3</v>
          </cell>
          <cell r="B410" t="str">
            <v>Сливное колено с переходной муфтой тип 3 для инсталляции AQUA</v>
          </cell>
          <cell r="C410" t="str">
            <v>Актуальный</v>
          </cell>
          <cell r="D410" t="str">
            <v>Cersanit</v>
          </cell>
          <cell r="E410" t="str">
            <v>керамика</v>
          </cell>
          <cell r="F410">
            <v>39.383063999999997</v>
          </cell>
          <cell r="G410">
            <v>51.197983199999996</v>
          </cell>
        </row>
        <row r="411">
          <cell r="A411" t="str">
            <v>ZP-DK-WG-INS-2</v>
          </cell>
          <cell r="B411" t="str">
            <v>Сливное колено с прокладкой тип 2 для инсталляции LEON</v>
          </cell>
          <cell r="C411" t="str">
            <v>Актуальный</v>
          </cell>
          <cell r="D411" t="str">
            <v>Без ТМ</v>
          </cell>
          <cell r="E411" t="str">
            <v>керамика</v>
          </cell>
          <cell r="F411">
            <v>49.228830000000002</v>
          </cell>
          <cell r="G411">
            <v>63.997479000000006</v>
          </cell>
        </row>
        <row r="412">
          <cell r="A412" t="str">
            <v>P-ZP-ZPT-003</v>
          </cell>
          <cell r="B412" t="str">
            <v>Сливной клапан K.K.POL– инсталляция LINK</v>
          </cell>
          <cell r="C412" t="str">
            <v>Актуальный</v>
          </cell>
          <cell r="D412" t="str">
            <v>Cersanit</v>
          </cell>
          <cell r="E412" t="str">
            <v>керамика</v>
          </cell>
          <cell r="F412">
            <v>57.433635000000002</v>
          </cell>
          <cell r="G412">
            <v>74.663725500000012</v>
          </cell>
        </row>
        <row r="413">
          <cell r="A413" t="str">
            <v>P-ZP-ZPT-018</v>
          </cell>
          <cell r="B413" t="str">
            <v>Сливной клапан SIAMP–инсталляция AQUA</v>
          </cell>
          <cell r="C413" t="str">
            <v>Актуальный</v>
          </cell>
          <cell r="D413" t="str">
            <v>Cersanit</v>
          </cell>
          <cell r="E413" t="str">
            <v>керамика</v>
          </cell>
          <cell r="F413">
            <v>54.151713000000001</v>
          </cell>
          <cell r="G413">
            <v>70.397226900000007</v>
          </cell>
        </row>
        <row r="414">
          <cell r="A414" t="str">
            <v>ZP-1363-800-006</v>
          </cell>
          <cell r="B414" t="str">
            <v>Сливной клапан СТОП</v>
          </cell>
          <cell r="C414" t="str">
            <v>Актуальный</v>
          </cell>
          <cell r="D414" t="str">
            <v>Cersanit</v>
          </cell>
          <cell r="E414" t="str">
            <v>керамика</v>
          </cell>
          <cell r="F414">
            <v>22.973454000000007</v>
          </cell>
          <cell r="G414">
            <v>29.865490200000011</v>
          </cell>
        </row>
        <row r="415">
          <cell r="A415" t="str">
            <v>P-ZP-ZPT-032</v>
          </cell>
          <cell r="B415" t="str">
            <v>Сливной клапан-инсталяция TARGET/LEON</v>
          </cell>
          <cell r="C415" t="str">
            <v>Актуальный</v>
          </cell>
          <cell r="D415" t="str">
            <v>Cersanit</v>
          </cell>
          <cell r="E415" t="str">
            <v>керамика</v>
          </cell>
          <cell r="F415">
            <v>57.433635000000002</v>
          </cell>
          <cell r="G415">
            <v>74.663725500000012</v>
          </cell>
        </row>
        <row r="416">
          <cell r="A416" t="str">
            <v>P-ZP-ZPT-028</v>
          </cell>
          <cell r="B416" t="str">
            <v>Угловой клапан – инсталляция AQUA/ASTRA/TARGET/LEON</v>
          </cell>
          <cell r="C416" t="str">
            <v>Актуальный</v>
          </cell>
          <cell r="D416" t="str">
            <v>Cersanit</v>
          </cell>
          <cell r="E416" t="str">
            <v>керамика</v>
          </cell>
          <cell r="F416">
            <v>39.055003076879999</v>
          </cell>
          <cell r="G416">
            <v>50.771503999944002</v>
          </cell>
        </row>
        <row r="417">
          <cell r="A417" t="str">
            <v>P-ZP-ZPT-029</v>
          </cell>
          <cell r="B417" t="str">
            <v>Угловой клапан–инсталляция CERSANIT/HI-TEC/LINK</v>
          </cell>
          <cell r="C417" t="str">
            <v>Актуальный</v>
          </cell>
          <cell r="D417" t="str">
            <v>Cersanit</v>
          </cell>
          <cell r="E417" t="str">
            <v>керамика</v>
          </cell>
          <cell r="F417">
            <v>42.336793799999995</v>
          </cell>
          <cell r="G417">
            <v>55.037831939999997</v>
          </cell>
        </row>
        <row r="418">
          <cell r="A418" t="str">
            <v>ZP-1369-120-220</v>
          </cell>
          <cell r="B418" t="str">
            <v>Уплотнительная прокладка Kaskada</v>
          </cell>
          <cell r="C418" t="str">
            <v>Актуальный</v>
          </cell>
          <cell r="D418" t="str">
            <v>Cersanit</v>
          </cell>
          <cell r="E418" t="str">
            <v>керамика</v>
          </cell>
          <cell r="F418">
            <v>13.127688000000003</v>
          </cell>
          <cell r="G418">
            <v>17.065994400000005</v>
          </cell>
        </row>
        <row r="419">
          <cell r="A419" t="str">
            <v>S-IN-LEON-C2171</v>
          </cell>
          <cell r="B419" t="str">
            <v>Уплотнительное кольцо для наполняющего клапана для инсталл. LEON</v>
          </cell>
          <cell r="C419" t="str">
            <v>Актуальный</v>
          </cell>
          <cell r="D419" t="str">
            <v>Cersanit</v>
          </cell>
          <cell r="E419" t="str">
            <v>керамика</v>
          </cell>
          <cell r="F419">
            <v>18.050571000000001</v>
          </cell>
          <cell r="G419">
            <v>23.465742300000002</v>
          </cell>
        </row>
        <row r="420">
          <cell r="A420" t="str">
            <v>S-IN-LEON-C2173</v>
          </cell>
          <cell r="B420" t="str">
            <v>Уплотнительное кольцо для сливного клапана для инсталл. LEON</v>
          </cell>
          <cell r="C420" t="str">
            <v>Актуальный</v>
          </cell>
          <cell r="D420" t="str">
            <v>Cersanit</v>
          </cell>
          <cell r="E420" t="str">
            <v>керамика</v>
          </cell>
          <cell r="F420">
            <v>18.050571000000001</v>
          </cell>
          <cell r="G420">
            <v>23.465742300000002</v>
          </cell>
        </row>
        <row r="421">
          <cell r="A421" t="str">
            <v>S-IN-LEON-C3510</v>
          </cell>
          <cell r="B421" t="str">
            <v>Шпилька для крепления унитаза для инсталл. LEON</v>
          </cell>
          <cell r="C421" t="str">
            <v>Актуальный</v>
          </cell>
          <cell r="D421" t="str">
            <v>Cersanit</v>
          </cell>
          <cell r="E421" t="str">
            <v>керамика</v>
          </cell>
          <cell r="F421">
            <v>26.255376000000005</v>
          </cell>
          <cell r="G421">
            <v>34.131988800000009</v>
          </cell>
        </row>
        <row r="422">
          <cell r="A422">
            <v>63334</v>
          </cell>
          <cell r="B422" t="str">
            <v>Ванна асимметричная JOANNA 140x90 левая</v>
          </cell>
          <cell r="C422" t="str">
            <v>Актуальный</v>
          </cell>
          <cell r="D422" t="str">
            <v>Cersanit</v>
          </cell>
          <cell r="E422" t="str">
            <v>акрил</v>
          </cell>
          <cell r="F422">
            <v>695.43927180000003</v>
          </cell>
          <cell r="G422">
            <v>904.07105334000005</v>
          </cell>
        </row>
        <row r="423">
          <cell r="A423">
            <v>63335</v>
          </cell>
          <cell r="B423" t="str">
            <v>Ванна асимметричная JOANNA 140x90 правая</v>
          </cell>
          <cell r="C423" t="str">
            <v>Актуальный</v>
          </cell>
          <cell r="D423" t="str">
            <v>Cersanit</v>
          </cell>
          <cell r="E423" t="str">
            <v>акрил</v>
          </cell>
          <cell r="F423">
            <v>695.43927180000003</v>
          </cell>
          <cell r="G423">
            <v>904.07105334000005</v>
          </cell>
        </row>
        <row r="424">
          <cell r="A424">
            <v>63336</v>
          </cell>
          <cell r="B424" t="str">
            <v>Ванна асимметричная JOANNA 150x95 левая</v>
          </cell>
          <cell r="C424" t="str">
            <v>Актуальный</v>
          </cell>
          <cell r="D424" t="str">
            <v>Cersanit</v>
          </cell>
          <cell r="E424" t="str">
            <v>акрил</v>
          </cell>
          <cell r="F424">
            <v>764.3596338000001</v>
          </cell>
          <cell r="G424">
            <v>993.66752394000014</v>
          </cell>
        </row>
        <row r="425">
          <cell r="A425">
            <v>63337</v>
          </cell>
          <cell r="B425" t="str">
            <v>Ванна асимметричная JOANNA 150x95 правая</v>
          </cell>
          <cell r="C425" t="str">
            <v>Актуальный</v>
          </cell>
          <cell r="D425" t="str">
            <v>Cersanit</v>
          </cell>
          <cell r="E425" t="str">
            <v>акрил</v>
          </cell>
          <cell r="F425">
            <v>764.3596338000001</v>
          </cell>
          <cell r="G425">
            <v>993.66752394000014</v>
          </cell>
        </row>
        <row r="426">
          <cell r="A426">
            <v>63338</v>
          </cell>
          <cell r="B426" t="str">
            <v>Ванна асимметричная JOANNA 160x95 левая</v>
          </cell>
          <cell r="C426" t="str">
            <v>Актуальный</v>
          </cell>
          <cell r="D426" t="str">
            <v>Cersanit</v>
          </cell>
          <cell r="E426" t="str">
            <v>акрил</v>
          </cell>
          <cell r="F426">
            <v>813.58846379999989</v>
          </cell>
          <cell r="G426">
            <v>1057.6650029399998</v>
          </cell>
        </row>
        <row r="427">
          <cell r="A427">
            <v>63339</v>
          </cell>
          <cell r="B427" t="str">
            <v>Ванна асимметричная JOANNA 160x95 правая</v>
          </cell>
          <cell r="C427" t="str">
            <v>Актуальный</v>
          </cell>
          <cell r="D427" t="str">
            <v>Cersanit</v>
          </cell>
          <cell r="E427" t="str">
            <v>акрил</v>
          </cell>
          <cell r="F427">
            <v>813.58846379999989</v>
          </cell>
          <cell r="G427">
            <v>1057.6650029399998</v>
          </cell>
        </row>
        <row r="428">
          <cell r="A428">
            <v>63441</v>
          </cell>
          <cell r="B428" t="str">
            <v>Ванна асимметричная KALIOPE 153x100 левая</v>
          </cell>
          <cell r="C428" t="str">
            <v>Актуальный</v>
          </cell>
          <cell r="D428" t="str">
            <v>Cersanit</v>
          </cell>
          <cell r="E428" t="str">
            <v>акрил</v>
          </cell>
          <cell r="F428">
            <v>833.27999579999994</v>
          </cell>
          <cell r="G428">
            <v>1083.2639945399999</v>
          </cell>
        </row>
        <row r="429">
          <cell r="A429">
            <v>63442</v>
          </cell>
          <cell r="B429" t="str">
            <v>Ванна асимметричная KALIOPE 153x100 правая</v>
          </cell>
          <cell r="C429" t="str">
            <v>Актуальный</v>
          </cell>
          <cell r="D429" t="str">
            <v>Cersanit</v>
          </cell>
          <cell r="E429" t="str">
            <v>акрил</v>
          </cell>
          <cell r="F429">
            <v>833.27999579999994</v>
          </cell>
          <cell r="G429">
            <v>1083.2639945399999</v>
          </cell>
        </row>
        <row r="430">
          <cell r="A430">
            <v>63443</v>
          </cell>
          <cell r="B430" t="str">
            <v>Ванна асимметричная KALIOPE 170x110 левая</v>
          </cell>
          <cell r="C430" t="str">
            <v>Актуальный</v>
          </cell>
          <cell r="D430" t="str">
            <v>Cersanit</v>
          </cell>
          <cell r="E430" t="str">
            <v>акрил</v>
          </cell>
          <cell r="F430">
            <v>915.32804580000015</v>
          </cell>
          <cell r="G430">
            <v>1189.9264595400002</v>
          </cell>
        </row>
        <row r="431">
          <cell r="A431">
            <v>63444</v>
          </cell>
          <cell r="B431" t="str">
            <v>Ванна асимметричная KALIOPE 170x110 правая</v>
          </cell>
          <cell r="C431" t="str">
            <v>Актуальный</v>
          </cell>
          <cell r="D431" t="str">
            <v>Cersanit</v>
          </cell>
          <cell r="E431" t="str">
            <v>акрил</v>
          </cell>
          <cell r="F431">
            <v>915.32804580000015</v>
          </cell>
          <cell r="G431">
            <v>1189.9264595400002</v>
          </cell>
        </row>
        <row r="432">
          <cell r="A432">
            <v>63344</v>
          </cell>
          <cell r="B432" t="str">
            <v>Ванна прямоугольная BUILD 140x70</v>
          </cell>
          <cell r="C432" t="str">
            <v>Актуальный</v>
          </cell>
          <cell r="D432" t="str">
            <v>MITO</v>
          </cell>
          <cell r="E432" t="str">
            <v>акрил</v>
          </cell>
          <cell r="F432">
            <v>386.8901820000001</v>
          </cell>
          <cell r="G432">
            <v>502.95723660000016</v>
          </cell>
        </row>
        <row r="433">
          <cell r="A433">
            <v>63193</v>
          </cell>
          <cell r="B433" t="str">
            <v>Ванна прямоугольная BUILD 150x70</v>
          </cell>
          <cell r="C433" t="str">
            <v>Актуальный</v>
          </cell>
          <cell r="D433" t="str">
            <v>MITO</v>
          </cell>
          <cell r="E433" t="str">
            <v>акрил</v>
          </cell>
          <cell r="F433">
            <v>391.73236199999997</v>
          </cell>
          <cell r="G433">
            <v>509.25207059999997</v>
          </cell>
        </row>
        <row r="434">
          <cell r="A434">
            <v>63194</v>
          </cell>
          <cell r="B434" t="str">
            <v>Ванна прямоугольная BUILD 160x70</v>
          </cell>
          <cell r="C434" t="str">
            <v>Актуальный</v>
          </cell>
          <cell r="D434" t="str">
            <v>MITO</v>
          </cell>
          <cell r="E434" t="str">
            <v>акрил</v>
          </cell>
          <cell r="F434">
            <v>401.41672200000005</v>
          </cell>
          <cell r="G434">
            <v>521.8417386000001</v>
          </cell>
        </row>
        <row r="435">
          <cell r="A435">
            <v>63195</v>
          </cell>
          <cell r="B435" t="str">
            <v>Ванна прямоугольная BUILD 170x70</v>
          </cell>
          <cell r="C435" t="str">
            <v>Актуальный</v>
          </cell>
          <cell r="D435" t="str">
            <v>MITO</v>
          </cell>
          <cell r="E435" t="str">
            <v>акрил</v>
          </cell>
          <cell r="F435">
            <v>415.94326200000012</v>
          </cell>
          <cell r="G435">
            <v>540.72624060000021</v>
          </cell>
        </row>
        <row r="436">
          <cell r="A436">
            <v>63345</v>
          </cell>
          <cell r="B436" t="str">
            <v>Ванна прямоугольная LORENA 140x70</v>
          </cell>
          <cell r="C436" t="str">
            <v>Актуальный</v>
          </cell>
          <cell r="D436" t="str">
            <v>Cersanit</v>
          </cell>
          <cell r="E436" t="str">
            <v>акрил</v>
          </cell>
          <cell r="F436">
            <v>514.93356180000001</v>
          </cell>
          <cell r="G436">
            <v>669.41363034000005</v>
          </cell>
        </row>
        <row r="437">
          <cell r="A437">
            <v>63321</v>
          </cell>
          <cell r="B437" t="str">
            <v>Ванна прямоугольная LORENA 150x70</v>
          </cell>
          <cell r="C437" t="str">
            <v>Актуальный</v>
          </cell>
          <cell r="D437" t="str">
            <v>Cersanit</v>
          </cell>
          <cell r="E437" t="str">
            <v>акрил</v>
          </cell>
          <cell r="F437">
            <v>531.34317180000005</v>
          </cell>
          <cell r="G437">
            <v>690.74612334000005</v>
          </cell>
        </row>
        <row r="438">
          <cell r="A438">
            <v>63322</v>
          </cell>
          <cell r="B438" t="str">
            <v>Ванна прямоугольная LORENA 160x70</v>
          </cell>
          <cell r="C438" t="str">
            <v>Актуальный</v>
          </cell>
          <cell r="D438" t="str">
            <v>Cersanit</v>
          </cell>
          <cell r="E438" t="str">
            <v>акрил</v>
          </cell>
          <cell r="F438">
            <v>554.31662580000011</v>
          </cell>
          <cell r="G438">
            <v>720.61161354000012</v>
          </cell>
        </row>
        <row r="439">
          <cell r="A439">
            <v>63323</v>
          </cell>
          <cell r="B439" t="str">
            <v>Ванна прямоугольная LORENA 170x70</v>
          </cell>
          <cell r="C439" t="str">
            <v>Актуальный</v>
          </cell>
          <cell r="D439" t="str">
            <v>Cersanit</v>
          </cell>
          <cell r="E439" t="str">
            <v>акрил</v>
          </cell>
          <cell r="F439">
            <v>600.26353380000012</v>
          </cell>
          <cell r="G439">
            <v>780.34259394000014</v>
          </cell>
        </row>
        <row r="440">
          <cell r="A440">
            <v>63375</v>
          </cell>
          <cell r="B440" t="str">
            <v>Ванна прямоугольная MITO RED 150x70</v>
          </cell>
          <cell r="C440" t="str">
            <v>Актуальный</v>
          </cell>
          <cell r="D440" t="str">
            <v>MITO</v>
          </cell>
          <cell r="E440" t="str">
            <v>акрил</v>
          </cell>
          <cell r="F440">
            <v>478.89160200000009</v>
          </cell>
          <cell r="G440">
            <v>622.55908260000012</v>
          </cell>
        </row>
        <row r="441">
          <cell r="A441">
            <v>63376</v>
          </cell>
          <cell r="B441" t="str">
            <v>Ванна прямоугольная MITO RED 160x70</v>
          </cell>
          <cell r="C441" t="str">
            <v>Актуальный</v>
          </cell>
          <cell r="D441" t="str">
            <v>MITO</v>
          </cell>
          <cell r="E441" t="str">
            <v>акрил</v>
          </cell>
          <cell r="F441">
            <v>483.73378199999996</v>
          </cell>
          <cell r="G441">
            <v>628.85391659999993</v>
          </cell>
        </row>
        <row r="442">
          <cell r="A442">
            <v>63377</v>
          </cell>
          <cell r="B442" t="str">
            <v>Ванна прямоугольная MITO RED 170x70</v>
          </cell>
          <cell r="C442" t="str">
            <v>Актуальный</v>
          </cell>
          <cell r="D442" t="str">
            <v>MITO</v>
          </cell>
          <cell r="E442" t="str">
            <v>акрил</v>
          </cell>
          <cell r="F442">
            <v>493.41814200000005</v>
          </cell>
          <cell r="G442">
            <v>641.44358460000012</v>
          </cell>
        </row>
        <row r="443">
          <cell r="A443">
            <v>63378</v>
          </cell>
          <cell r="B443" t="str">
            <v>Ванна прямоугольная MITO GREEN 150x70</v>
          </cell>
          <cell r="C443" t="str">
            <v>Актуальный</v>
          </cell>
          <cell r="D443" t="str">
            <v>MITO</v>
          </cell>
          <cell r="E443" t="str">
            <v>акрил</v>
          </cell>
          <cell r="F443">
            <v>493.41814200000005</v>
          </cell>
          <cell r="G443">
            <v>641.44358460000012</v>
          </cell>
        </row>
        <row r="444">
          <cell r="A444">
            <v>63379</v>
          </cell>
          <cell r="B444" t="str">
            <v>Ванна прямоугольная MITO GREEN 170x70</v>
          </cell>
          <cell r="C444" t="str">
            <v>Актуальный</v>
          </cell>
          <cell r="D444" t="str">
            <v>MITO</v>
          </cell>
          <cell r="E444" t="str">
            <v>акрил</v>
          </cell>
          <cell r="F444">
            <v>536.99776200000008</v>
          </cell>
          <cell r="G444">
            <v>698.09709060000012</v>
          </cell>
        </row>
        <row r="445">
          <cell r="A445">
            <v>63346</v>
          </cell>
          <cell r="B445" t="str">
            <v>Ванна прямоугольная NIKE 150x70</v>
          </cell>
          <cell r="C445" t="str">
            <v>Актуальный</v>
          </cell>
          <cell r="D445" t="str">
            <v>Cersanit</v>
          </cell>
          <cell r="E445" t="str">
            <v>акрил</v>
          </cell>
          <cell r="F445">
            <v>567.44431380000003</v>
          </cell>
          <cell r="G445">
            <v>737.67760794000003</v>
          </cell>
        </row>
        <row r="446">
          <cell r="A446">
            <v>63347</v>
          </cell>
          <cell r="B446" t="str">
            <v>Ванна прямоугольная NIKE 170x70</v>
          </cell>
          <cell r="C446" t="str">
            <v>Актуальный</v>
          </cell>
          <cell r="D446" t="str">
            <v>Cersanit</v>
          </cell>
          <cell r="E446" t="str">
            <v>акрил</v>
          </cell>
          <cell r="F446">
            <v>623.23698779999995</v>
          </cell>
          <cell r="G446">
            <v>810.20808413999998</v>
          </cell>
        </row>
        <row r="447">
          <cell r="A447">
            <v>63348</v>
          </cell>
          <cell r="B447" t="str">
            <v>Ванна прямоугольная SANTANA 140x70</v>
          </cell>
          <cell r="C447" t="str">
            <v>Актуальный</v>
          </cell>
          <cell r="D447" t="str">
            <v>Cersanit</v>
          </cell>
          <cell r="E447" t="str">
            <v>акрил</v>
          </cell>
          <cell r="F447">
            <v>491.9601078</v>
          </cell>
          <cell r="G447">
            <v>639.54814013999999</v>
          </cell>
        </row>
        <row r="448">
          <cell r="A448">
            <v>63349</v>
          </cell>
          <cell r="B448" t="str">
            <v>Ванна прямоугольная SANTANA 150x70</v>
          </cell>
          <cell r="C448" t="str">
            <v>Актуальный</v>
          </cell>
          <cell r="D448" t="str">
            <v>Cersanit</v>
          </cell>
          <cell r="E448" t="str">
            <v>акрил</v>
          </cell>
          <cell r="F448">
            <v>514.93356180000001</v>
          </cell>
          <cell r="G448">
            <v>669.41363034000005</v>
          </cell>
        </row>
        <row r="449">
          <cell r="A449">
            <v>63324</v>
          </cell>
          <cell r="B449" t="str">
            <v>Ванна прямоугольная SANTANA 160x70</v>
          </cell>
          <cell r="C449" t="str">
            <v>Актуальный</v>
          </cell>
          <cell r="D449" t="str">
            <v>Cersanit</v>
          </cell>
          <cell r="E449" t="str">
            <v>акрил</v>
          </cell>
          <cell r="F449">
            <v>537.90701580000007</v>
          </cell>
          <cell r="G449">
            <v>699.27912054000012</v>
          </cell>
        </row>
        <row r="450">
          <cell r="A450">
            <v>63325</v>
          </cell>
          <cell r="B450" t="str">
            <v>Ванна прямоугольная SANTANA 170x70</v>
          </cell>
          <cell r="C450" t="str">
            <v>Актуальный</v>
          </cell>
          <cell r="D450" t="str">
            <v>Cersanit</v>
          </cell>
          <cell r="E450" t="str">
            <v>акрил</v>
          </cell>
          <cell r="F450">
            <v>567.44431380000003</v>
          </cell>
          <cell r="G450">
            <v>737.67760794000003</v>
          </cell>
        </row>
        <row r="451">
          <cell r="A451">
            <v>63350</v>
          </cell>
          <cell r="B451" t="str">
            <v>Ванна прямоугольная SMART 170x80 левая</v>
          </cell>
          <cell r="C451" t="str">
            <v>Актуальный</v>
          </cell>
          <cell r="D451" t="str">
            <v>Cersanit</v>
          </cell>
          <cell r="E451" t="str">
            <v>акрил</v>
          </cell>
          <cell r="F451">
            <v>688.87542780000024</v>
          </cell>
          <cell r="G451">
            <v>895.53805614000032</v>
          </cell>
        </row>
        <row r="452">
          <cell r="A452">
            <v>63351</v>
          </cell>
          <cell r="B452" t="str">
            <v>Ванна прямоугольная SMART 170x80 правая</v>
          </cell>
          <cell r="C452" t="str">
            <v>Актуальный</v>
          </cell>
          <cell r="D452" t="str">
            <v>Cersanit</v>
          </cell>
          <cell r="E452" t="str">
            <v>акрил</v>
          </cell>
          <cell r="F452">
            <v>688.87542780000024</v>
          </cell>
          <cell r="G452">
            <v>895.53805614000032</v>
          </cell>
        </row>
        <row r="453">
          <cell r="A453">
            <v>63352</v>
          </cell>
          <cell r="B453" t="str">
            <v>Ванна прямоугольная VIRGO 150x75</v>
          </cell>
          <cell r="C453" t="str">
            <v>Актуальный</v>
          </cell>
          <cell r="D453" t="str">
            <v>Cersanit</v>
          </cell>
          <cell r="E453" t="str">
            <v>акрил</v>
          </cell>
          <cell r="F453">
            <v>665.90197379999995</v>
          </cell>
          <cell r="G453">
            <v>865.67256593999991</v>
          </cell>
        </row>
        <row r="454">
          <cell r="A454">
            <v>63353</v>
          </cell>
          <cell r="B454" t="str">
            <v>Ванна прямоугольная VIRGO 170x75</v>
          </cell>
          <cell r="C454" t="str">
            <v>Актуальный</v>
          </cell>
          <cell r="D454" t="str">
            <v>Cersanit</v>
          </cell>
          <cell r="E454" t="str">
            <v>акрил</v>
          </cell>
          <cell r="F454">
            <v>724.97656979999988</v>
          </cell>
          <cell r="G454">
            <v>942.46954073999984</v>
          </cell>
        </row>
        <row r="455">
          <cell r="A455">
            <v>63354</v>
          </cell>
          <cell r="B455" t="str">
            <v>Ванна прямоугольная VISTA 160x70</v>
          </cell>
          <cell r="C455" t="str">
            <v>Актуальный</v>
          </cell>
          <cell r="D455" t="str">
            <v>Cersanit</v>
          </cell>
          <cell r="E455" t="str">
            <v>акрил</v>
          </cell>
          <cell r="F455">
            <v>537.90701580000007</v>
          </cell>
          <cell r="G455">
            <v>699.27912054000012</v>
          </cell>
        </row>
        <row r="456">
          <cell r="A456">
            <v>63355</v>
          </cell>
          <cell r="B456" t="str">
            <v>Ванна прямоугольная ZEN 170x85</v>
          </cell>
          <cell r="C456" t="str">
            <v>Актуальный</v>
          </cell>
          <cell r="D456" t="str">
            <v>Cersanit</v>
          </cell>
          <cell r="E456" t="str">
            <v>акрил</v>
          </cell>
          <cell r="F456">
            <v>836.56191780000006</v>
          </cell>
          <cell r="G456">
            <v>1087.5304931400001</v>
          </cell>
        </row>
        <row r="457">
          <cell r="A457">
            <v>63369</v>
          </cell>
          <cell r="B457" t="str">
            <v>Панель для ванны боковая TYPE 1 70</v>
          </cell>
          <cell r="C457" t="str">
            <v>Актуальный</v>
          </cell>
          <cell r="D457" t="str">
            <v>Cersanit</v>
          </cell>
          <cell r="E457" t="str">
            <v>акрил</v>
          </cell>
          <cell r="F457">
            <v>137.5125318</v>
          </cell>
          <cell r="G457">
            <v>178.76629134000001</v>
          </cell>
        </row>
        <row r="458">
          <cell r="A458">
            <v>63521</v>
          </cell>
          <cell r="B458" t="str">
            <v>Панель для ванны боковая NATI 70</v>
          </cell>
          <cell r="C458" t="str">
            <v>Актуальный</v>
          </cell>
          <cell r="D458" t="str">
            <v>Cersanit</v>
          </cell>
          <cell r="E458" t="str">
            <v>акрил</v>
          </cell>
          <cell r="F458">
            <v>137.5125318</v>
          </cell>
          <cell r="G458">
            <v>178.76629134000001</v>
          </cell>
        </row>
        <row r="459">
          <cell r="A459">
            <v>63522</v>
          </cell>
          <cell r="B459" t="str">
            <v>Панель для ванны боковая VIRGO 75</v>
          </cell>
          <cell r="C459" t="str">
            <v>Актуальный</v>
          </cell>
          <cell r="D459" t="str">
            <v>Cersanit</v>
          </cell>
          <cell r="E459" t="str">
            <v>акрил</v>
          </cell>
          <cell r="F459">
            <v>178.86474900000002</v>
          </cell>
          <cell r="G459">
            <v>232.52417370000003</v>
          </cell>
        </row>
        <row r="460">
          <cell r="A460">
            <v>63360</v>
          </cell>
          <cell r="B460" t="str">
            <v>Панель для ванны фронтальная JOANNA 140 универсальная</v>
          </cell>
          <cell r="C460" t="str">
            <v>Актуальный</v>
          </cell>
          <cell r="D460" t="str">
            <v>Cersanit</v>
          </cell>
          <cell r="E460" t="str">
            <v>акрил</v>
          </cell>
          <cell r="F460">
            <v>258.94364579999996</v>
          </cell>
          <cell r="G460">
            <v>336.62673953999996</v>
          </cell>
        </row>
        <row r="461">
          <cell r="A461">
            <v>63361</v>
          </cell>
          <cell r="B461" t="str">
            <v>Панель для ванны фронтальная JOANNA 150 универсальная</v>
          </cell>
          <cell r="C461" t="str">
            <v>Актуальный</v>
          </cell>
          <cell r="D461" t="str">
            <v>Cersanit</v>
          </cell>
          <cell r="E461" t="str">
            <v>акрил</v>
          </cell>
          <cell r="F461">
            <v>258.94364579999996</v>
          </cell>
          <cell r="G461">
            <v>336.62673953999996</v>
          </cell>
        </row>
        <row r="462">
          <cell r="A462">
            <v>63362</v>
          </cell>
          <cell r="B462" t="str">
            <v>Панель для ванны фронтальная JOANNA 160 универсальная</v>
          </cell>
          <cell r="C462" t="str">
            <v>Актуальный</v>
          </cell>
          <cell r="D462" t="str">
            <v>Cersanit</v>
          </cell>
          <cell r="E462" t="str">
            <v>акрил</v>
          </cell>
          <cell r="F462">
            <v>265.50748980000003</v>
          </cell>
          <cell r="G462">
            <v>345.15973674000003</v>
          </cell>
        </row>
        <row r="463">
          <cell r="A463">
            <v>63363</v>
          </cell>
          <cell r="B463" t="str">
            <v>Панель для ванны фронтальная KALIOPE 153 универсальная</v>
          </cell>
          <cell r="C463" t="str">
            <v>Актуальный</v>
          </cell>
          <cell r="D463" t="str">
            <v>Cersanit</v>
          </cell>
          <cell r="E463" t="str">
            <v>акрил</v>
          </cell>
          <cell r="F463">
            <v>268.78941180000004</v>
          </cell>
          <cell r="G463">
            <v>349.42623534000006</v>
          </cell>
        </row>
        <row r="464">
          <cell r="A464">
            <v>63364</v>
          </cell>
          <cell r="B464" t="str">
            <v>Панель для ванны фронтальная KALIOPE 170 универсальная</v>
          </cell>
          <cell r="C464" t="str">
            <v>Актуальный</v>
          </cell>
          <cell r="D464" t="str">
            <v>Cersanit</v>
          </cell>
          <cell r="E464" t="str">
            <v>акрил</v>
          </cell>
          <cell r="F464">
            <v>298.3267098</v>
          </cell>
          <cell r="G464">
            <v>387.82472274000003</v>
          </cell>
        </row>
        <row r="465">
          <cell r="A465">
            <v>63380</v>
          </cell>
          <cell r="B465" t="str">
            <v>Панель для ванны фронтальная MITO RED 150</v>
          </cell>
          <cell r="C465" t="str">
            <v>Актуальный</v>
          </cell>
          <cell r="D465" t="str">
            <v>MITO</v>
          </cell>
          <cell r="E465" t="str">
            <v>акрил</v>
          </cell>
          <cell r="F465">
            <v>164.149902</v>
          </cell>
          <cell r="G465">
            <v>213.39487260000001</v>
          </cell>
        </row>
        <row r="466">
          <cell r="A466">
            <v>63381</v>
          </cell>
          <cell r="B466" t="str">
            <v>Панель для ванны фронтальная MITO RED 160</v>
          </cell>
          <cell r="C466" t="str">
            <v>Актуальный</v>
          </cell>
          <cell r="D466" t="str">
            <v>MITO</v>
          </cell>
          <cell r="E466" t="str">
            <v>акрил</v>
          </cell>
          <cell r="F466">
            <v>173.83426200000002</v>
          </cell>
          <cell r="G466">
            <v>225.98454060000003</v>
          </cell>
        </row>
        <row r="467">
          <cell r="A467">
            <v>63382</v>
          </cell>
          <cell r="B467" t="str">
            <v>Панель для ванны фронтальная MITO RED 170</v>
          </cell>
          <cell r="C467" t="str">
            <v>Актуальный</v>
          </cell>
          <cell r="D467" t="str">
            <v>MITO</v>
          </cell>
          <cell r="E467" t="str">
            <v>акрил</v>
          </cell>
          <cell r="F467">
            <v>188.36080200000004</v>
          </cell>
          <cell r="G467">
            <v>244.86904260000006</v>
          </cell>
        </row>
        <row r="468">
          <cell r="A468">
            <v>63368</v>
          </cell>
          <cell r="B468" t="str">
            <v>Панель для ванны фронтальная NATI 160</v>
          </cell>
          <cell r="C468" t="str">
            <v>Актуальный</v>
          </cell>
          <cell r="D468" t="str">
            <v>Cersanit</v>
          </cell>
          <cell r="E468" t="str">
            <v>акрил</v>
          </cell>
          <cell r="F468">
            <v>183.45943980000007</v>
          </cell>
          <cell r="G468">
            <v>238.49727174000009</v>
          </cell>
        </row>
        <row r="469">
          <cell r="A469">
            <v>63365</v>
          </cell>
          <cell r="B469" t="str">
            <v>Панель для ванны фронтальная UNIVERSAL TYPE 1 140</v>
          </cell>
          <cell r="C469" t="str">
            <v>Актуальный</v>
          </cell>
          <cell r="D469" t="str">
            <v>Cersanit</v>
          </cell>
          <cell r="E469" t="str">
            <v>акрил</v>
          </cell>
          <cell r="F469">
            <v>183.45943980000007</v>
          </cell>
          <cell r="G469">
            <v>238.49727174000009</v>
          </cell>
        </row>
        <row r="470">
          <cell r="A470">
            <v>63326</v>
          </cell>
          <cell r="B470" t="str">
            <v>Панель для ванны фронтальная UNIVERSAL TYPE 1 150</v>
          </cell>
          <cell r="C470" t="str">
            <v>Актуальный</v>
          </cell>
          <cell r="D470" t="str">
            <v>Cersanit</v>
          </cell>
          <cell r="E470" t="str">
            <v>акрил</v>
          </cell>
          <cell r="F470">
            <v>183.45943980000007</v>
          </cell>
          <cell r="G470">
            <v>238.49727174000009</v>
          </cell>
        </row>
        <row r="471">
          <cell r="A471">
            <v>63327</v>
          </cell>
          <cell r="B471" t="str">
            <v>Панель для ванны фронтальная UNIVERSAL TYPE 1 160</v>
          </cell>
          <cell r="C471" t="str">
            <v>Актуальный</v>
          </cell>
          <cell r="D471" t="str">
            <v>Cersanit</v>
          </cell>
          <cell r="E471" t="str">
            <v>акрил</v>
          </cell>
          <cell r="F471">
            <v>183.45943980000007</v>
          </cell>
          <cell r="G471">
            <v>238.49727174000009</v>
          </cell>
        </row>
        <row r="472">
          <cell r="A472">
            <v>63328</v>
          </cell>
          <cell r="B472" t="str">
            <v>Панель для ванны фронтальная UNIVERSAL TYPE 1 170</v>
          </cell>
          <cell r="C472" t="str">
            <v>Актуальный</v>
          </cell>
          <cell r="D472" t="str">
            <v>Cersanit</v>
          </cell>
          <cell r="E472" t="str">
            <v>акрил</v>
          </cell>
          <cell r="F472">
            <v>183.45943980000007</v>
          </cell>
          <cell r="G472">
            <v>238.49727174000009</v>
          </cell>
        </row>
        <row r="473">
          <cell r="A473">
            <v>63366</v>
          </cell>
          <cell r="B473" t="str">
            <v>Панель для ванны фронтальная VIRGO 150</v>
          </cell>
          <cell r="C473" t="str">
            <v>Актуальный</v>
          </cell>
          <cell r="D473" t="str">
            <v>Cersanit</v>
          </cell>
          <cell r="E473" t="str">
            <v>акрил</v>
          </cell>
          <cell r="F473">
            <v>209.71481580000003</v>
          </cell>
          <cell r="G473">
            <v>272.62926054000002</v>
          </cell>
        </row>
        <row r="474">
          <cell r="A474">
            <v>63367</v>
          </cell>
          <cell r="B474" t="str">
            <v>Панель для ванны фронтальная VIRGO 170</v>
          </cell>
          <cell r="C474" t="str">
            <v>Актуальный</v>
          </cell>
          <cell r="D474" t="str">
            <v>Cersanit</v>
          </cell>
          <cell r="E474" t="str">
            <v>акрил</v>
          </cell>
          <cell r="F474">
            <v>226.12442580000004</v>
          </cell>
          <cell r="G474">
            <v>293.96175354000007</v>
          </cell>
        </row>
        <row r="475">
          <cell r="A475" t="str">
            <v>P-WA-CREA*160-LNL</v>
          </cell>
          <cell r="B475" t="str">
            <v>Ванна асимметричная CREA 160x100 левая белый</v>
          </cell>
          <cell r="C475" t="str">
            <v>Актуальный</v>
          </cell>
          <cell r="D475" t="str">
            <v>Cersanit</v>
          </cell>
          <cell r="E475" t="str">
            <v>акрил</v>
          </cell>
          <cell r="F475">
            <v>1253.3660118</v>
          </cell>
          <cell r="G475">
            <v>1629.3758153400001</v>
          </cell>
        </row>
        <row r="476">
          <cell r="A476" t="str">
            <v>P-WA-CREA*160-RNL</v>
          </cell>
          <cell r="B476" t="str">
            <v>Ванна асимметричная CREA 160x100 правая белый</v>
          </cell>
          <cell r="C476" t="str">
            <v>Актуальный</v>
          </cell>
          <cell r="D476" t="str">
            <v>Cersanit</v>
          </cell>
          <cell r="E476" t="str">
            <v>акрил</v>
          </cell>
          <cell r="F476">
            <v>1253.3660118</v>
          </cell>
          <cell r="G476">
            <v>1629.3758153400001</v>
          </cell>
        </row>
        <row r="477">
          <cell r="A477">
            <v>63089</v>
          </cell>
          <cell r="B477" t="str">
            <v>Ванна асимметричная JOANNA NEW 140x90 левая белый</v>
          </cell>
          <cell r="C477" t="str">
            <v>Актуальный</v>
          </cell>
          <cell r="D477" t="str">
            <v>Cersanit</v>
          </cell>
          <cell r="E477" t="str">
            <v>акрил</v>
          </cell>
          <cell r="F477">
            <v>695.43927180000003</v>
          </cell>
          <cell r="G477">
            <v>904.07105334000005</v>
          </cell>
        </row>
        <row r="478">
          <cell r="A478">
            <v>63090</v>
          </cell>
          <cell r="B478" t="str">
            <v>Ванна асимметричная JOANNA NEW 140x90 правая белый</v>
          </cell>
          <cell r="C478" t="str">
            <v>Актуальный</v>
          </cell>
          <cell r="D478" t="str">
            <v>Cersanit</v>
          </cell>
          <cell r="E478" t="str">
            <v>акрил</v>
          </cell>
          <cell r="F478">
            <v>695.43927180000003</v>
          </cell>
          <cell r="G478">
            <v>904.07105334000005</v>
          </cell>
        </row>
        <row r="479">
          <cell r="A479">
            <v>63091</v>
          </cell>
          <cell r="B479" t="str">
            <v>Ванна асимметричная JOANNA NEW 160x95 левая белый</v>
          </cell>
          <cell r="C479" t="str">
            <v>Актуальный</v>
          </cell>
          <cell r="D479" t="str">
            <v>Cersanit</v>
          </cell>
          <cell r="E479" t="str">
            <v>акрил</v>
          </cell>
          <cell r="F479">
            <v>813.58846379999989</v>
          </cell>
          <cell r="G479">
            <v>1057.6650029399998</v>
          </cell>
        </row>
        <row r="480">
          <cell r="A480">
            <v>63092</v>
          </cell>
          <cell r="B480" t="str">
            <v>Ванна асимметричная JOANNA NEW 160x95 правая белый</v>
          </cell>
          <cell r="C480" t="str">
            <v>Актуальный</v>
          </cell>
          <cell r="D480" t="str">
            <v>Cersanit</v>
          </cell>
          <cell r="E480" t="str">
            <v>акрил</v>
          </cell>
          <cell r="F480">
            <v>813.58846379999989</v>
          </cell>
          <cell r="G480">
            <v>1057.6650029399998</v>
          </cell>
        </row>
        <row r="481">
          <cell r="A481" t="str">
            <v>P-WA-KALIOPE*153-LNL</v>
          </cell>
          <cell r="B481" t="str">
            <v>Ванна асимметричная KALIOPE 153x100 левая белый</v>
          </cell>
          <cell r="C481" t="str">
            <v>Актуальный</v>
          </cell>
          <cell r="D481" t="str">
            <v>Cersanit</v>
          </cell>
          <cell r="E481" t="str">
            <v>акрил</v>
          </cell>
          <cell r="F481">
            <v>833.27999579999994</v>
          </cell>
          <cell r="G481">
            <v>1083.2639945399999</v>
          </cell>
        </row>
        <row r="482">
          <cell r="A482" t="str">
            <v>P-WA-KALIOPE*153-RNL</v>
          </cell>
          <cell r="B482" t="str">
            <v>Ванна асимметричная KALIOPE 153x100 правая белый</v>
          </cell>
          <cell r="C482" t="str">
            <v>Актуальный</v>
          </cell>
          <cell r="D482" t="str">
            <v>Cersanit</v>
          </cell>
          <cell r="E482" t="str">
            <v>акрил</v>
          </cell>
          <cell r="F482">
            <v>833.27999579999994</v>
          </cell>
          <cell r="G482">
            <v>1083.2639945399999</v>
          </cell>
        </row>
        <row r="483">
          <cell r="A483" t="str">
            <v>P-WA-KALIOPE*170-LNL</v>
          </cell>
          <cell r="B483" t="str">
            <v>Ванна асимметричная KALIOPE 170x110 левая белый</v>
          </cell>
          <cell r="C483" t="str">
            <v>Актуальный</v>
          </cell>
          <cell r="D483" t="str">
            <v>Cersanit</v>
          </cell>
          <cell r="E483" t="str">
            <v>акрил</v>
          </cell>
          <cell r="F483">
            <v>915.32804580000015</v>
          </cell>
          <cell r="G483">
            <v>1189.9264595400002</v>
          </cell>
        </row>
        <row r="484">
          <cell r="A484" t="str">
            <v>P-WP-CREA*150NL</v>
          </cell>
          <cell r="B484" t="str">
            <v>Ванна прямоугольная CREA 150x75 белый</v>
          </cell>
          <cell r="C484" t="str">
            <v>Актуальный</v>
          </cell>
          <cell r="D484" t="str">
            <v>Cersanit</v>
          </cell>
          <cell r="E484" t="str">
            <v>акрил</v>
          </cell>
          <cell r="F484">
            <v>954.71110980000003</v>
          </cell>
          <cell r="G484">
            <v>1241.1244427400002</v>
          </cell>
        </row>
        <row r="485">
          <cell r="A485" t="str">
            <v>P-WP-CREA*160NL</v>
          </cell>
          <cell r="B485" t="str">
            <v>Ванна прямоугольная CREA 160x75 белый</v>
          </cell>
          <cell r="C485" t="str">
            <v>Актуальный</v>
          </cell>
          <cell r="D485" t="str">
            <v>Cersanit</v>
          </cell>
          <cell r="E485" t="str">
            <v>акрил</v>
          </cell>
          <cell r="F485">
            <v>1000.6580178000002</v>
          </cell>
          <cell r="G485">
            <v>1300.8554231400003</v>
          </cell>
        </row>
        <row r="486">
          <cell r="A486" t="str">
            <v>P-WP-CREA*170NL</v>
          </cell>
          <cell r="B486" t="str">
            <v>Ванна прямоугольная CREA 170x75 белый</v>
          </cell>
          <cell r="C486" t="str">
            <v>Актуальный</v>
          </cell>
          <cell r="D486" t="str">
            <v>Cersanit</v>
          </cell>
          <cell r="E486" t="str">
            <v>акрил</v>
          </cell>
          <cell r="F486">
            <v>1040.0410818000003</v>
          </cell>
          <cell r="G486">
            <v>1352.0534063400005</v>
          </cell>
        </row>
        <row r="487">
          <cell r="A487" t="str">
            <v>P-WP-CREA*180NL</v>
          </cell>
          <cell r="B487" t="str">
            <v>Ванна прямоугольная CREA 180x80 белый</v>
          </cell>
          <cell r="C487" t="str">
            <v>Актуальный</v>
          </cell>
          <cell r="D487" t="str">
            <v>Cersanit</v>
          </cell>
          <cell r="E487" t="str">
            <v>акрил</v>
          </cell>
          <cell r="F487">
            <v>1122.0891318000001</v>
          </cell>
          <cell r="G487">
            <v>1458.7158713400001</v>
          </cell>
        </row>
        <row r="488">
          <cell r="A488" t="str">
            <v>P-WP-FLAVIA*150NL</v>
          </cell>
          <cell r="B488" t="str">
            <v>Ванна прямоугольная FLAVIA 150x70 белый</v>
          </cell>
          <cell r="C488" t="str">
            <v>Актуальный</v>
          </cell>
          <cell r="D488" t="str">
            <v>Cersanit</v>
          </cell>
          <cell r="E488" t="str">
            <v>акрил</v>
          </cell>
          <cell r="F488">
            <v>567.44431380000003</v>
          </cell>
          <cell r="G488">
            <v>737.67760794000003</v>
          </cell>
        </row>
        <row r="489">
          <cell r="A489" t="str">
            <v>P-WP-FLAVIA*170NL</v>
          </cell>
          <cell r="B489" t="str">
            <v>Ванна прямоугольная FLAVIA 170x70 белый</v>
          </cell>
          <cell r="C489" t="str">
            <v>Актуальный</v>
          </cell>
          <cell r="D489" t="str">
            <v>Cersanit</v>
          </cell>
          <cell r="E489" t="str">
            <v>акрил</v>
          </cell>
          <cell r="F489">
            <v>623.23698779999995</v>
          </cell>
          <cell r="G489">
            <v>810.20808413999998</v>
          </cell>
        </row>
        <row r="490">
          <cell r="A490" t="str">
            <v>P-WP-LORENA*140NL</v>
          </cell>
          <cell r="B490" t="str">
            <v>Ванна прямоугольная LORENA 140x70 белый</v>
          </cell>
          <cell r="C490" t="str">
            <v>Актуальный</v>
          </cell>
          <cell r="D490" t="str">
            <v>Cersanit</v>
          </cell>
          <cell r="E490" t="str">
            <v>акрил</v>
          </cell>
          <cell r="F490">
            <v>514.93356180000001</v>
          </cell>
          <cell r="G490">
            <v>669.41363034000005</v>
          </cell>
        </row>
        <row r="491">
          <cell r="A491" t="str">
            <v>P-WP-SMART*170-LNL</v>
          </cell>
          <cell r="B491" t="str">
            <v>Ванна прямоугольная SMART 170x80 левая белый</v>
          </cell>
          <cell r="C491" t="str">
            <v>Актуальный</v>
          </cell>
          <cell r="D491" t="str">
            <v>Cersanit</v>
          </cell>
          <cell r="E491" t="str">
            <v>акрил</v>
          </cell>
          <cell r="F491">
            <v>688.87542780000024</v>
          </cell>
          <cell r="G491">
            <v>895.53805614000032</v>
          </cell>
        </row>
        <row r="492">
          <cell r="A492" t="str">
            <v>P-WP-SMART*170-RNL</v>
          </cell>
          <cell r="B492" t="str">
            <v>Ванна прямоугольная SMART 170x80 правая белый</v>
          </cell>
          <cell r="C492" t="str">
            <v>Актуальный</v>
          </cell>
          <cell r="D492" t="str">
            <v>Cersanit</v>
          </cell>
          <cell r="E492" t="str">
            <v>акрил</v>
          </cell>
          <cell r="F492">
            <v>688.87542780000024</v>
          </cell>
          <cell r="G492">
            <v>895.53805614000032</v>
          </cell>
        </row>
        <row r="493">
          <cell r="A493">
            <v>63196</v>
          </cell>
          <cell r="B493" t="str">
            <v>Ванна прямоугольная VIRGO 140x75 белый</v>
          </cell>
          <cell r="C493" t="str">
            <v>Актуальный</v>
          </cell>
          <cell r="D493" t="str">
            <v>Cersanit</v>
          </cell>
          <cell r="E493" t="str">
            <v>акрил</v>
          </cell>
          <cell r="F493">
            <v>567.44431380000003</v>
          </cell>
          <cell r="G493">
            <v>737.67760794000003</v>
          </cell>
        </row>
        <row r="494">
          <cell r="A494" t="str">
            <v>P-WP-VIRGO*150NL</v>
          </cell>
          <cell r="B494" t="str">
            <v>Ванна прямоугольная VIRGO 150x75 белый</v>
          </cell>
          <cell r="C494" t="str">
            <v>Актуальный</v>
          </cell>
          <cell r="D494" t="str">
            <v>Cersanit</v>
          </cell>
          <cell r="E494" t="str">
            <v>акрил</v>
          </cell>
          <cell r="F494">
            <v>665.90197379999995</v>
          </cell>
          <cell r="G494">
            <v>865.67256593999991</v>
          </cell>
        </row>
        <row r="495">
          <cell r="A495">
            <v>63197</v>
          </cell>
          <cell r="B495" t="str">
            <v>Ванна прямоугольная VIRGO 160x75 белый</v>
          </cell>
          <cell r="C495" t="str">
            <v>Актуальный</v>
          </cell>
          <cell r="D495" t="str">
            <v>Cersanit</v>
          </cell>
          <cell r="E495" t="str">
            <v>акрил</v>
          </cell>
          <cell r="F495">
            <v>695.43927180000003</v>
          </cell>
          <cell r="G495">
            <v>904.07105334000005</v>
          </cell>
        </row>
        <row r="496">
          <cell r="A496" t="str">
            <v>P-WP-VIRGO*170NL</v>
          </cell>
          <cell r="B496" t="str">
            <v>Ванна прямоугольная VIRGO 170x75 белый</v>
          </cell>
          <cell r="C496" t="str">
            <v>Актуальный</v>
          </cell>
          <cell r="D496" t="str">
            <v>Cersanit</v>
          </cell>
          <cell r="E496" t="str">
            <v>акрил</v>
          </cell>
          <cell r="F496">
            <v>724.97656979999988</v>
          </cell>
          <cell r="G496">
            <v>942.46954073999984</v>
          </cell>
        </row>
        <row r="497">
          <cell r="A497" t="str">
            <v>P-WP-VIRGO*180NL</v>
          </cell>
          <cell r="B497" t="str">
            <v>Ванна прямоугольная VIRGO 180x80 белый</v>
          </cell>
          <cell r="C497" t="str">
            <v>Актуальный</v>
          </cell>
          <cell r="D497" t="str">
            <v>Cersanit</v>
          </cell>
          <cell r="E497" t="str">
            <v>акрил</v>
          </cell>
          <cell r="F497">
            <v>784.05116580000004</v>
          </cell>
          <cell r="G497">
            <v>1019.2665155400001</v>
          </cell>
        </row>
        <row r="498">
          <cell r="A498" t="str">
            <v>P-WP-VIRGO*190NL</v>
          </cell>
          <cell r="B498" t="str">
            <v>Ванна прямоугольная VIRGO 190x90 белый</v>
          </cell>
          <cell r="C498" t="str">
            <v>Актуальный</v>
          </cell>
          <cell r="D498" t="str">
            <v>Cersanit</v>
          </cell>
          <cell r="E498" t="str">
            <v>акрил</v>
          </cell>
          <cell r="F498">
            <v>1063.0145358000002</v>
          </cell>
          <cell r="G498">
            <v>1381.9188965400003</v>
          </cell>
        </row>
        <row r="499">
          <cell r="A499" t="str">
            <v>P-WP-ZEN*180NL</v>
          </cell>
          <cell r="B499" t="str">
            <v>Ванна прямоугольная ZEN 180x85 белый</v>
          </cell>
          <cell r="C499" t="str">
            <v>Актуальный</v>
          </cell>
          <cell r="D499" t="str">
            <v>Cersanit</v>
          </cell>
          <cell r="E499" t="str">
            <v>акрил</v>
          </cell>
          <cell r="F499">
            <v>859.53537180000001</v>
          </cell>
          <cell r="G499">
            <v>1117.3959833400002</v>
          </cell>
        </row>
        <row r="500">
          <cell r="A500" t="str">
            <v>ZP-SEPW1000001</v>
          </cell>
          <cell r="B500" t="str">
            <v>Ножки для ванн тип 01</v>
          </cell>
          <cell r="C500" t="str">
            <v>Актуальный</v>
          </cell>
          <cell r="D500" t="str">
            <v>Cersanit</v>
          </cell>
          <cell r="E500" t="str">
            <v>акрил</v>
          </cell>
          <cell r="F500">
            <v>48.900637800000005</v>
          </cell>
          <cell r="G500">
            <v>63.570829140000008</v>
          </cell>
        </row>
        <row r="501">
          <cell r="A501" t="str">
            <v>ZP-SEPW1000004</v>
          </cell>
          <cell r="B501" t="str">
            <v>Ножки для ванн тип 04</v>
          </cell>
          <cell r="C501" t="str">
            <v>Актуальный</v>
          </cell>
          <cell r="D501" t="str">
            <v>Cersanit</v>
          </cell>
          <cell r="E501" t="str">
            <v>акрил</v>
          </cell>
          <cell r="F501">
            <v>48.900637800000005</v>
          </cell>
          <cell r="G501">
            <v>63.570829140000008</v>
          </cell>
        </row>
        <row r="502">
          <cell r="A502" t="str">
            <v>ZP-SEPW1000006</v>
          </cell>
          <cell r="B502" t="str">
            <v>Ножки для ванн тип 06</v>
          </cell>
          <cell r="C502" t="str">
            <v>Актуальный</v>
          </cell>
          <cell r="D502" t="str">
            <v>Cersanit</v>
          </cell>
          <cell r="E502" t="str">
            <v>акрил</v>
          </cell>
          <cell r="F502">
            <v>81.7198578</v>
          </cell>
          <cell r="G502">
            <v>106.23581514</v>
          </cell>
        </row>
        <row r="503">
          <cell r="A503" t="str">
            <v>P-PB-VIRGO*75</v>
          </cell>
          <cell r="B503" t="str">
            <v>Панель для ванны боковая VIRGO 75 белый</v>
          </cell>
          <cell r="C503" t="str">
            <v>Актуальный</v>
          </cell>
          <cell r="D503" t="str">
            <v>Cersanit</v>
          </cell>
          <cell r="E503" t="str">
            <v>акрил</v>
          </cell>
          <cell r="F503">
            <v>178.86474900000002</v>
          </cell>
          <cell r="G503">
            <v>232.52417370000003</v>
          </cell>
        </row>
        <row r="504">
          <cell r="A504" t="str">
            <v>P-PB-VIRGO*80</v>
          </cell>
          <cell r="B504" t="str">
            <v>Панель для ванны боковая VIRGO 80 белый</v>
          </cell>
          <cell r="C504" t="str">
            <v>Актуальный</v>
          </cell>
          <cell r="D504" t="str">
            <v>Cersanit</v>
          </cell>
          <cell r="E504" t="str">
            <v>акрил</v>
          </cell>
          <cell r="F504">
            <v>206.43289380000004</v>
          </cell>
          <cell r="G504">
            <v>268.36276194000004</v>
          </cell>
        </row>
        <row r="505">
          <cell r="A505">
            <v>63199</v>
          </cell>
          <cell r="B505" t="str">
            <v>Панель для ванны боковая VIRGO 90 белый</v>
          </cell>
          <cell r="C505" t="str">
            <v>Новинка</v>
          </cell>
          <cell r="D505" t="str">
            <v>Cersanit</v>
          </cell>
          <cell r="E505" t="str">
            <v>акрил</v>
          </cell>
          <cell r="F505">
            <v>167.04982980000005</v>
          </cell>
          <cell r="G505">
            <v>217.16477874000009</v>
          </cell>
        </row>
        <row r="506">
          <cell r="A506" t="str">
            <v>P-PB-ZEN*85</v>
          </cell>
          <cell r="B506" t="str">
            <v>Панель для ванны боковая ZEN 85 белый</v>
          </cell>
          <cell r="C506" t="str">
            <v>Актуальный</v>
          </cell>
          <cell r="D506" t="str">
            <v>Cersanit</v>
          </cell>
          <cell r="E506" t="str">
            <v>акрил</v>
          </cell>
          <cell r="F506">
            <v>206.43289380000004</v>
          </cell>
          <cell r="G506">
            <v>268.36276194000004</v>
          </cell>
        </row>
        <row r="507">
          <cell r="A507" t="str">
            <v>P-PA-JOANNA*160</v>
          </cell>
          <cell r="B507" t="str">
            <v>Панель для ванны фронтальная JOANNA 160 универсальная белый</v>
          </cell>
          <cell r="C507" t="str">
            <v>Актуальный</v>
          </cell>
          <cell r="D507" t="str">
            <v>Cersanit</v>
          </cell>
          <cell r="E507" t="str">
            <v>акрил</v>
          </cell>
          <cell r="F507">
            <v>265.50748980000003</v>
          </cell>
          <cell r="G507">
            <v>345.15973674000003</v>
          </cell>
        </row>
        <row r="508">
          <cell r="A508">
            <v>63096</v>
          </cell>
          <cell r="B508" t="str">
            <v>Панель для ванны фронтальная JOANNA NEW 140 универсальная белый</v>
          </cell>
          <cell r="C508" t="str">
            <v>Актуальный</v>
          </cell>
          <cell r="D508" t="str">
            <v>Cersanit</v>
          </cell>
          <cell r="E508" t="str">
            <v>акрил</v>
          </cell>
          <cell r="F508">
            <v>258.94364579999996</v>
          </cell>
          <cell r="G508">
            <v>336.62673953999996</v>
          </cell>
        </row>
        <row r="509">
          <cell r="A509" t="str">
            <v>P-PA-KALIOPE*153</v>
          </cell>
          <cell r="B509" t="str">
            <v>Панель для ванны фронтальная KALIOPE 153 универсальная белый</v>
          </cell>
          <cell r="C509" t="str">
            <v>Актуальный</v>
          </cell>
          <cell r="D509" t="str">
            <v>Cersanit</v>
          </cell>
          <cell r="E509" t="str">
            <v>акрил</v>
          </cell>
          <cell r="F509">
            <v>268.78941180000004</v>
          </cell>
          <cell r="G509">
            <v>349.42623534000006</v>
          </cell>
        </row>
        <row r="510">
          <cell r="A510" t="str">
            <v>P-PA-KALIOPE*170-L</v>
          </cell>
          <cell r="B510" t="str">
            <v>Панель для ванны фронтальная KALIOPE 170 левая белый</v>
          </cell>
          <cell r="C510" t="str">
            <v>Актуальный</v>
          </cell>
          <cell r="D510" t="str">
            <v>Cersanit</v>
          </cell>
          <cell r="E510" t="str">
            <v>акрил</v>
          </cell>
          <cell r="F510">
            <v>298.3267098</v>
          </cell>
          <cell r="G510">
            <v>387.82472274000003</v>
          </cell>
        </row>
        <row r="511">
          <cell r="A511" t="str">
            <v>P-PA-LORENA*140</v>
          </cell>
          <cell r="B511" t="str">
            <v>Панель для ванны фронтальная LORENA 140 белый</v>
          </cell>
          <cell r="C511" t="str">
            <v>Актуальный</v>
          </cell>
          <cell r="D511" t="str">
            <v>Cersanit</v>
          </cell>
          <cell r="E511" t="str">
            <v>акрил</v>
          </cell>
          <cell r="F511">
            <v>183.45943980000007</v>
          </cell>
          <cell r="G511">
            <v>238.49727174000009</v>
          </cell>
        </row>
        <row r="512">
          <cell r="A512" t="str">
            <v>P-PA-VIRGO*140</v>
          </cell>
          <cell r="B512" t="str">
            <v>Панель для ванны фронтальная VIRGO 140 белый</v>
          </cell>
          <cell r="C512" t="str">
            <v>Актуальный</v>
          </cell>
          <cell r="D512" t="str">
            <v>Cersanit</v>
          </cell>
          <cell r="E512" t="str">
            <v>акрил</v>
          </cell>
          <cell r="F512">
            <v>186.74136180000002</v>
          </cell>
          <cell r="G512">
            <v>242.76377034000004</v>
          </cell>
        </row>
        <row r="513">
          <cell r="A513" t="str">
            <v>P-PA-VIRGO*150</v>
          </cell>
          <cell r="B513" t="str">
            <v>Панель для ванны фронтальная VIRGO 150 белый</v>
          </cell>
          <cell r="C513" t="str">
            <v>Актуальный</v>
          </cell>
          <cell r="D513" t="str">
            <v>Cersanit</v>
          </cell>
          <cell r="E513" t="str">
            <v>акрил</v>
          </cell>
          <cell r="F513">
            <v>209.71481580000003</v>
          </cell>
          <cell r="G513">
            <v>272.62926054000002</v>
          </cell>
        </row>
        <row r="514">
          <cell r="A514" t="str">
            <v>P-PA-VIRGO*160</v>
          </cell>
          <cell r="B514" t="str">
            <v>Панель для ванны фронтальная VIRGO 160 белый</v>
          </cell>
          <cell r="C514" t="str">
            <v>Актуальный</v>
          </cell>
          <cell r="D514" t="str">
            <v>Cersanit</v>
          </cell>
          <cell r="E514" t="str">
            <v>акрил</v>
          </cell>
          <cell r="F514">
            <v>212.99673780000003</v>
          </cell>
          <cell r="G514">
            <v>276.89575914000005</v>
          </cell>
        </row>
        <row r="515">
          <cell r="A515" t="str">
            <v>P-PA-VIRGO*170</v>
          </cell>
          <cell r="B515" t="str">
            <v>Панель для ванны фронтальная VIRGO 170 белый</v>
          </cell>
          <cell r="C515" t="str">
            <v>Актуальный</v>
          </cell>
          <cell r="D515" t="str">
            <v>Cersanit</v>
          </cell>
          <cell r="E515" t="str">
            <v>акрил</v>
          </cell>
          <cell r="F515">
            <v>226.12442580000004</v>
          </cell>
          <cell r="G515">
            <v>293.96175354000007</v>
          </cell>
        </row>
        <row r="516">
          <cell r="A516" t="str">
            <v>P-PA-VIRGO*180</v>
          </cell>
          <cell r="B516" t="str">
            <v>Панель для ванны фронтальная VIRGO 180 белый</v>
          </cell>
          <cell r="C516" t="str">
            <v>Актуальный</v>
          </cell>
          <cell r="D516" t="str">
            <v>Cersanit</v>
          </cell>
          <cell r="E516" t="str">
            <v>акрил</v>
          </cell>
          <cell r="F516">
            <v>272.0713338000001</v>
          </cell>
          <cell r="G516">
            <v>353.69273394000015</v>
          </cell>
        </row>
        <row r="517">
          <cell r="A517">
            <v>63198</v>
          </cell>
          <cell r="B517" t="str">
            <v>Панель для ванны фронтальная VIRGO 190 белый</v>
          </cell>
          <cell r="C517" t="str">
            <v>Новинка</v>
          </cell>
          <cell r="D517" t="str">
            <v>Cersanit</v>
          </cell>
          <cell r="E517" t="str">
            <v>акрил</v>
          </cell>
          <cell r="F517">
            <v>249.09787980000002</v>
          </cell>
          <cell r="G517">
            <v>323.82724374000003</v>
          </cell>
        </row>
        <row r="518">
          <cell r="A518" t="str">
            <v>PB-TYPE2*70-W</v>
          </cell>
          <cell r="B518" t="str">
            <v>Панель для ванны боковая UNIVERSAL TYPE 2 70 ультра белый</v>
          </cell>
          <cell r="C518" t="str">
            <v>Актуальный</v>
          </cell>
          <cell r="D518" t="str">
            <v>Cersanit</v>
          </cell>
          <cell r="E518" t="str">
            <v>акрил</v>
          </cell>
          <cell r="F518">
            <v>55.464481799999994</v>
          </cell>
          <cell r="G518">
            <v>72.103826339999998</v>
          </cell>
        </row>
        <row r="519">
          <cell r="A519" t="str">
            <v>PB-TYPE2*75-W</v>
          </cell>
          <cell r="B519" t="str">
            <v>Панель для ванны боковая UNIVERSAL TYPE 2 75 ультра белый</v>
          </cell>
          <cell r="C519" t="str">
            <v>Актуальный</v>
          </cell>
          <cell r="D519" t="str">
            <v>Cersanit</v>
          </cell>
          <cell r="E519" t="str">
            <v>акрил</v>
          </cell>
          <cell r="F519">
            <v>55.464481799999994</v>
          </cell>
          <cell r="G519">
            <v>72.103826339999998</v>
          </cell>
        </row>
        <row r="520">
          <cell r="A520" t="str">
            <v>PB-TYPE3*70-W</v>
          </cell>
          <cell r="B520" t="str">
            <v>Панель для ванны боковая UNIVERSAL TYPE 3 70 ультра белый</v>
          </cell>
          <cell r="C520" t="str">
            <v>Актуальный</v>
          </cell>
          <cell r="D520" t="str">
            <v>Cersanit</v>
          </cell>
          <cell r="E520" t="str">
            <v>акрил</v>
          </cell>
          <cell r="F520">
            <v>62.028325800000005</v>
          </cell>
          <cell r="G520">
            <v>80.636823540000009</v>
          </cell>
        </row>
        <row r="521">
          <cell r="A521" t="str">
            <v>PB-TYPE3*75-W</v>
          </cell>
          <cell r="B521" t="str">
            <v>Панель для ванны боковая UNIVERSAL TYPE 3 75 ультра белый</v>
          </cell>
          <cell r="C521" t="str">
            <v>Актуальный</v>
          </cell>
          <cell r="D521" t="str">
            <v>Cersanit</v>
          </cell>
          <cell r="E521" t="str">
            <v>акрил</v>
          </cell>
          <cell r="F521">
            <v>65.310247799999999</v>
          </cell>
          <cell r="G521">
            <v>84.90332214</v>
          </cell>
        </row>
        <row r="522">
          <cell r="A522" t="str">
            <v>PB-TYPE_CLICK*70-W</v>
          </cell>
          <cell r="B522" t="str">
            <v>Панель для ванны боковая UNIVERSAL TYPE CLICK 70 ультра белый</v>
          </cell>
          <cell r="C522" t="str">
            <v>Актуальный</v>
          </cell>
          <cell r="D522" t="str">
            <v>Cersanit</v>
          </cell>
          <cell r="E522" t="str">
            <v>акрил</v>
          </cell>
          <cell r="F522">
            <v>137.5125318</v>
          </cell>
          <cell r="G522">
            <v>178.76629134000001</v>
          </cell>
        </row>
        <row r="523">
          <cell r="A523" t="str">
            <v>PB-TYPE_CLICK*75-W</v>
          </cell>
          <cell r="B523" t="str">
            <v>Панель для ванны боковая UNIVERSAL TYPE CLICK 75 ультра белый</v>
          </cell>
          <cell r="C523" t="str">
            <v>Актуальный</v>
          </cell>
          <cell r="D523" t="str">
            <v>Cersanit</v>
          </cell>
          <cell r="E523" t="str">
            <v>акрил</v>
          </cell>
          <cell r="F523">
            <v>147.35829780000003</v>
          </cell>
          <cell r="G523">
            <v>191.56578714000005</v>
          </cell>
        </row>
        <row r="524">
          <cell r="A524" t="str">
            <v>M-KVART-150</v>
          </cell>
          <cell r="B524" t="str">
            <v>Панель для ванны фронтальная KVART 150 ультра белый</v>
          </cell>
          <cell r="C524" t="str">
            <v>Актуальный</v>
          </cell>
          <cell r="D524" t="str">
            <v>Cersanit</v>
          </cell>
          <cell r="E524" t="str">
            <v>акрил</v>
          </cell>
          <cell r="F524">
            <v>55.464481799999994</v>
          </cell>
          <cell r="G524">
            <v>72.103826339999998</v>
          </cell>
        </row>
        <row r="525">
          <cell r="A525" t="str">
            <v>M-KVART-170</v>
          </cell>
          <cell r="B525" t="str">
            <v>Панель для ванны фронтальная KVART 170 ультра белый</v>
          </cell>
          <cell r="C525" t="str">
            <v>Актуальный</v>
          </cell>
          <cell r="D525" t="str">
            <v>Cersanit</v>
          </cell>
          <cell r="E525" t="str">
            <v>акрил</v>
          </cell>
          <cell r="F525">
            <v>58.74640380000001</v>
          </cell>
          <cell r="G525">
            <v>76.370324940000017</v>
          </cell>
        </row>
        <row r="526">
          <cell r="A526" t="str">
            <v>PA-TYPE2*150-W</v>
          </cell>
          <cell r="B526" t="str">
            <v>Панель для ванны фронтальная UNIVERSAL TYPE 2 150 ультра белый</v>
          </cell>
          <cell r="C526" t="str">
            <v>Актуальный</v>
          </cell>
          <cell r="D526" t="str">
            <v>Cersanit</v>
          </cell>
          <cell r="E526" t="str">
            <v>акрил</v>
          </cell>
          <cell r="F526">
            <v>71.874091800000002</v>
          </cell>
          <cell r="G526">
            <v>93.436319340000011</v>
          </cell>
        </row>
        <row r="527">
          <cell r="A527" t="str">
            <v>PA-TYPE2*170-W</v>
          </cell>
          <cell r="B527" t="str">
            <v>Панель для ванны фронтальная UNIVERSAL TYPE 2 170 ультра белый</v>
          </cell>
          <cell r="C527" t="str">
            <v>Актуальный</v>
          </cell>
          <cell r="D527" t="str">
            <v>Cersanit</v>
          </cell>
          <cell r="E527" t="str">
            <v>акрил</v>
          </cell>
          <cell r="F527">
            <v>75.156013800000011</v>
          </cell>
          <cell r="G527">
            <v>97.702817940000017</v>
          </cell>
        </row>
        <row r="528">
          <cell r="A528" t="str">
            <v>PA-TYPE3*150-W</v>
          </cell>
          <cell r="B528" t="str">
            <v>Панель для ванны фронтальная UNIVERSAL TYPE 3 150 ультра белый</v>
          </cell>
          <cell r="C528" t="str">
            <v>Актуальный</v>
          </cell>
          <cell r="D528" t="str">
            <v>Cersanit</v>
          </cell>
          <cell r="E528" t="str">
            <v>акрил</v>
          </cell>
          <cell r="F528">
            <v>91.565623800000026</v>
          </cell>
          <cell r="G528">
            <v>119.03531094000003</v>
          </cell>
        </row>
        <row r="529">
          <cell r="A529" t="str">
            <v>PA-TYPE3*170-W</v>
          </cell>
          <cell r="B529" t="str">
            <v>Панель для ванны фронтальная UNIVERSAL TYPE 3 170 ультра белый</v>
          </cell>
          <cell r="C529" t="str">
            <v>Актуальный</v>
          </cell>
          <cell r="D529" t="str">
            <v>Cersanit</v>
          </cell>
          <cell r="E529" t="str">
            <v>акрил</v>
          </cell>
          <cell r="F529">
            <v>101.41138980000001</v>
          </cell>
          <cell r="G529">
            <v>131.83480674</v>
          </cell>
        </row>
        <row r="530">
          <cell r="A530" t="str">
            <v>PA-TYPE_CLICK*150-W</v>
          </cell>
          <cell r="B530" t="str">
            <v>Панель для ванны фронтальная UNIVERSAL TYPE CLICK 150 ультра белый</v>
          </cell>
          <cell r="C530" t="str">
            <v>Актуальный</v>
          </cell>
          <cell r="D530" t="str">
            <v>Cersanit</v>
          </cell>
          <cell r="E530" t="str">
            <v>акрил</v>
          </cell>
          <cell r="F530">
            <v>327.86400780000002</v>
          </cell>
          <cell r="G530">
            <v>426.22321014000005</v>
          </cell>
        </row>
        <row r="531">
          <cell r="A531" t="str">
            <v>PA-TYPE_CLICK*170-W</v>
          </cell>
          <cell r="B531" t="str">
            <v>Панель для ванны фронтальная UNIVERSAL TYPE CLICK 170 ультра белый</v>
          </cell>
          <cell r="C531" t="str">
            <v>Актуальный</v>
          </cell>
          <cell r="D531" t="str">
            <v>Cersanit</v>
          </cell>
          <cell r="E531" t="str">
            <v>акрил</v>
          </cell>
          <cell r="F531">
            <v>347.55553980000002</v>
          </cell>
          <cell r="G531">
            <v>451.82220174000003</v>
          </cell>
        </row>
        <row r="532">
          <cell r="A532" t="str">
            <v>K-RW-JOANNA*140n</v>
          </cell>
          <cell r="B532" t="str">
            <v>Рама для ванны JOANNA 140</v>
          </cell>
          <cell r="C532" t="str">
            <v>Актуальный</v>
          </cell>
          <cell r="D532" t="str">
            <v>Cersanit</v>
          </cell>
          <cell r="E532" t="str">
            <v>акрил</v>
          </cell>
          <cell r="F532">
            <v>157.2040638</v>
          </cell>
          <cell r="G532">
            <v>204.36528294000001</v>
          </cell>
        </row>
        <row r="533">
          <cell r="A533" t="str">
            <v>K-RW-JOANNA*150n</v>
          </cell>
          <cell r="B533" t="str">
            <v>Рама для ванны JOANNA 150</v>
          </cell>
          <cell r="C533" t="str">
            <v>Актуальный</v>
          </cell>
          <cell r="D533" t="str">
            <v>Cersanit</v>
          </cell>
          <cell r="E533" t="str">
            <v>акрил</v>
          </cell>
          <cell r="F533">
            <v>157.2040638</v>
          </cell>
          <cell r="G533">
            <v>204.36528294000001</v>
          </cell>
        </row>
        <row r="534">
          <cell r="A534" t="str">
            <v>K-RW-JOANNA*160n</v>
          </cell>
          <cell r="B534" t="str">
            <v>Рама для ванны JOANNA 160</v>
          </cell>
          <cell r="C534" t="str">
            <v>Актуальный</v>
          </cell>
          <cell r="D534" t="str">
            <v>Cersanit</v>
          </cell>
          <cell r="E534" t="str">
            <v>акрил</v>
          </cell>
          <cell r="F534">
            <v>157.2040638</v>
          </cell>
          <cell r="G534">
            <v>204.36528294000001</v>
          </cell>
        </row>
        <row r="535">
          <cell r="A535" t="str">
            <v>K-RW-KALIOPE*153n</v>
          </cell>
          <cell r="B535" t="str">
            <v>Рама для ванны KALIOPE 153</v>
          </cell>
          <cell r="C535" t="str">
            <v>Актуальный</v>
          </cell>
          <cell r="D535" t="str">
            <v>Cersanit</v>
          </cell>
          <cell r="E535" t="str">
            <v>акрил</v>
          </cell>
          <cell r="F535">
            <v>157.2040638</v>
          </cell>
          <cell r="G535">
            <v>204.36528294000001</v>
          </cell>
        </row>
        <row r="536">
          <cell r="A536" t="str">
            <v>K-RW-KALIOPE*170n</v>
          </cell>
          <cell r="B536" t="str">
            <v>Рама для ванны KALIOPE 170</v>
          </cell>
          <cell r="C536" t="str">
            <v>Актуальный</v>
          </cell>
          <cell r="D536" t="str">
            <v>Cersanit</v>
          </cell>
          <cell r="E536" t="str">
            <v>акрил</v>
          </cell>
          <cell r="F536">
            <v>157.2040638</v>
          </cell>
          <cell r="G536">
            <v>204.36528294000001</v>
          </cell>
        </row>
        <row r="537">
          <cell r="A537" t="str">
            <v>K-RW-LORENA*140n</v>
          </cell>
          <cell r="B537" t="str">
            <v>Рама для ванны LORENA 140</v>
          </cell>
          <cell r="C537" t="str">
            <v>Актуальный</v>
          </cell>
          <cell r="D537" t="str">
            <v>Cersanit</v>
          </cell>
          <cell r="E537" t="str">
            <v>акрил</v>
          </cell>
          <cell r="F537">
            <v>147.35829780000003</v>
          </cell>
          <cell r="G537">
            <v>191.56578714000005</v>
          </cell>
        </row>
        <row r="538">
          <cell r="A538" t="str">
            <v>K-RW-LORENA*150n</v>
          </cell>
          <cell r="B538" t="str">
            <v>Рама для ванны LORENA 150</v>
          </cell>
          <cell r="C538" t="str">
            <v>Актуальный</v>
          </cell>
          <cell r="D538" t="str">
            <v>Cersanit</v>
          </cell>
          <cell r="E538" t="str">
            <v>акрил</v>
          </cell>
          <cell r="F538">
            <v>147.35829780000003</v>
          </cell>
          <cell r="G538">
            <v>191.56578714000005</v>
          </cell>
        </row>
        <row r="539">
          <cell r="A539" t="str">
            <v>K-RW-LORENA*160n</v>
          </cell>
          <cell r="B539" t="str">
            <v>Рама для ванны LORENA 160</v>
          </cell>
          <cell r="C539" t="str">
            <v>Актуальный</v>
          </cell>
          <cell r="D539" t="str">
            <v>Cersanit</v>
          </cell>
          <cell r="E539" t="str">
            <v>акрил</v>
          </cell>
          <cell r="F539">
            <v>150.64021979999998</v>
          </cell>
          <cell r="G539">
            <v>195.83228573999997</v>
          </cell>
        </row>
        <row r="540">
          <cell r="A540" t="str">
            <v>K-RW-LORENA*170n</v>
          </cell>
          <cell r="B540" t="str">
            <v>Рама для ванны LORENA 170</v>
          </cell>
          <cell r="C540" t="str">
            <v>Актуальный</v>
          </cell>
          <cell r="D540" t="str">
            <v>Cersanit</v>
          </cell>
          <cell r="E540" t="str">
            <v>акрил</v>
          </cell>
          <cell r="F540">
            <v>150.64021979999998</v>
          </cell>
          <cell r="G540">
            <v>195.83228573999997</v>
          </cell>
        </row>
        <row r="541">
          <cell r="A541" t="str">
            <v>K-RW-MITO RED*150n</v>
          </cell>
          <cell r="B541" t="str">
            <v>Рама для ванны MITO RED 150</v>
          </cell>
          <cell r="C541" t="str">
            <v>Актуальный</v>
          </cell>
          <cell r="D541" t="str">
            <v>MITO</v>
          </cell>
          <cell r="E541" t="str">
            <v>акрил</v>
          </cell>
          <cell r="F541">
            <v>135.09682199999997</v>
          </cell>
          <cell r="G541">
            <v>175.62586859999996</v>
          </cell>
        </row>
        <row r="542">
          <cell r="A542" t="str">
            <v>K-RW-MITO RED*160n</v>
          </cell>
          <cell r="B542" t="str">
            <v>Рама для ванны MITO RED 160</v>
          </cell>
          <cell r="C542" t="str">
            <v>Актуальный</v>
          </cell>
          <cell r="D542" t="str">
            <v>MITO</v>
          </cell>
          <cell r="E542" t="str">
            <v>акрил</v>
          </cell>
          <cell r="F542">
            <v>139.93900199999999</v>
          </cell>
          <cell r="G542">
            <v>181.9207026</v>
          </cell>
        </row>
        <row r="543">
          <cell r="A543" t="str">
            <v>K-RW-MITO RED*170n</v>
          </cell>
          <cell r="B543" t="str">
            <v>Рама для ванны MITO RED 170</v>
          </cell>
          <cell r="C543" t="str">
            <v>Актуальный</v>
          </cell>
          <cell r="D543" t="str">
            <v>MITO</v>
          </cell>
          <cell r="E543" t="str">
            <v>акрил</v>
          </cell>
          <cell r="F543">
            <v>139.93900199999999</v>
          </cell>
          <cell r="G543">
            <v>181.9207026</v>
          </cell>
        </row>
        <row r="544">
          <cell r="A544" t="str">
            <v>K-RW-NIKE*150n</v>
          </cell>
          <cell r="B544" t="str">
            <v>Рама для ванны NIKE 150</v>
          </cell>
          <cell r="C544" t="str">
            <v>Актуальный</v>
          </cell>
          <cell r="D544" t="str">
            <v>Cersanit</v>
          </cell>
          <cell r="E544" t="str">
            <v>акрил</v>
          </cell>
          <cell r="F544">
            <v>147.35829780000003</v>
          </cell>
          <cell r="G544">
            <v>191.56578714000005</v>
          </cell>
        </row>
        <row r="545">
          <cell r="A545" t="str">
            <v>K-RW-NIKE*170n</v>
          </cell>
          <cell r="B545" t="str">
            <v>Рама для ванны NIKE 170</v>
          </cell>
          <cell r="C545" t="str">
            <v>Актуальный</v>
          </cell>
          <cell r="D545" t="str">
            <v>Cersanit</v>
          </cell>
          <cell r="E545" t="str">
            <v>акрил</v>
          </cell>
          <cell r="F545">
            <v>150.64021979999998</v>
          </cell>
          <cell r="G545">
            <v>195.83228573999997</v>
          </cell>
        </row>
        <row r="546">
          <cell r="A546" t="str">
            <v>K-RW-SANTANA*140n</v>
          </cell>
          <cell r="B546" t="str">
            <v>Рама для ванны SANTANA 140</v>
          </cell>
          <cell r="C546" t="str">
            <v>Актуальный</v>
          </cell>
          <cell r="D546" t="str">
            <v>Cersanit</v>
          </cell>
          <cell r="E546" t="str">
            <v>акрил</v>
          </cell>
          <cell r="F546">
            <v>147.35829780000003</v>
          </cell>
          <cell r="G546">
            <v>191.56578714000005</v>
          </cell>
        </row>
        <row r="547">
          <cell r="A547" t="str">
            <v>K-RW-SANTANA*150n</v>
          </cell>
          <cell r="B547" t="str">
            <v>Рама для ванны SANTANA 150</v>
          </cell>
          <cell r="C547" t="str">
            <v>Актуальный</v>
          </cell>
          <cell r="D547" t="str">
            <v>Cersanit</v>
          </cell>
          <cell r="E547" t="str">
            <v>акрил</v>
          </cell>
          <cell r="F547">
            <v>147.35829780000003</v>
          </cell>
          <cell r="G547">
            <v>191.56578714000005</v>
          </cell>
        </row>
        <row r="548">
          <cell r="A548" t="str">
            <v>K-RW-SANTANA*160n</v>
          </cell>
          <cell r="B548" t="str">
            <v>Рама для ванны SANTANA 160</v>
          </cell>
          <cell r="C548" t="str">
            <v>Актуальный</v>
          </cell>
          <cell r="D548" t="str">
            <v>Cersanit</v>
          </cell>
          <cell r="E548" t="str">
            <v>акрил</v>
          </cell>
          <cell r="F548">
            <v>150.64021979999998</v>
          </cell>
          <cell r="G548">
            <v>195.83228573999997</v>
          </cell>
        </row>
        <row r="549">
          <cell r="A549" t="str">
            <v>K-RW-SANTANA*170n</v>
          </cell>
          <cell r="B549" t="str">
            <v>Рама для ванны SANTANA 170</v>
          </cell>
          <cell r="C549" t="str">
            <v>Актуальный</v>
          </cell>
          <cell r="D549" t="str">
            <v>Cersanit</v>
          </cell>
          <cell r="E549" t="str">
            <v>акрил</v>
          </cell>
          <cell r="F549">
            <v>150.64021979999998</v>
          </cell>
          <cell r="G549">
            <v>195.83228573999997</v>
          </cell>
        </row>
        <row r="550">
          <cell r="A550" t="str">
            <v>K-RW-SMART*170n</v>
          </cell>
          <cell r="B550" t="str">
            <v>Рама для ванны SMART 170</v>
          </cell>
          <cell r="C550" t="str">
            <v>Актуальный</v>
          </cell>
          <cell r="D550" t="str">
            <v>Cersanit</v>
          </cell>
          <cell r="E550" t="str">
            <v>акрил</v>
          </cell>
          <cell r="F550">
            <v>150.64021979999998</v>
          </cell>
          <cell r="G550">
            <v>195.83228573999997</v>
          </cell>
        </row>
        <row r="551">
          <cell r="A551" t="str">
            <v>K-RW-UNIVERSAL*140-150</v>
          </cell>
          <cell r="B551" t="str">
            <v>Рама для ванны UNIVERSAL 150</v>
          </cell>
          <cell r="C551" t="str">
            <v>Актуальный</v>
          </cell>
          <cell r="D551" t="str">
            <v>Cersanit</v>
          </cell>
          <cell r="E551" t="str">
            <v>акрил</v>
          </cell>
          <cell r="F551">
            <v>71.874091800000002</v>
          </cell>
          <cell r="G551">
            <v>93.436319340000011</v>
          </cell>
        </row>
        <row r="552">
          <cell r="A552" t="str">
            <v>K-RW-UNIVERSAL*160-170</v>
          </cell>
          <cell r="B552" t="str">
            <v>Рама для ванны UNIVERSAL 170</v>
          </cell>
          <cell r="C552" t="str">
            <v>Актуальный</v>
          </cell>
          <cell r="D552" t="str">
            <v>Cersanit</v>
          </cell>
          <cell r="E552" t="str">
            <v>акрил</v>
          </cell>
          <cell r="F552">
            <v>75.156013800000011</v>
          </cell>
          <cell r="G552">
            <v>97.702817940000017</v>
          </cell>
        </row>
        <row r="553">
          <cell r="A553" t="str">
            <v>K-RW-VIRGO*150n</v>
          </cell>
          <cell r="B553" t="str">
            <v>Рама для ванны VIRGO 150</v>
          </cell>
          <cell r="C553" t="str">
            <v>Актуальный</v>
          </cell>
          <cell r="D553" t="str">
            <v>Cersanit</v>
          </cell>
          <cell r="E553" t="str">
            <v>акрил</v>
          </cell>
          <cell r="F553">
            <v>150.64021979999998</v>
          </cell>
          <cell r="G553">
            <v>195.83228573999997</v>
          </cell>
        </row>
        <row r="554">
          <cell r="A554" t="str">
            <v>K-RW-VIRGO*170n</v>
          </cell>
          <cell r="B554" t="str">
            <v>Рама для ванны VIRGO 170</v>
          </cell>
          <cell r="C554" t="str">
            <v>Актуальный</v>
          </cell>
          <cell r="D554" t="str">
            <v>Cersanit</v>
          </cell>
          <cell r="E554" t="str">
            <v>акрил</v>
          </cell>
          <cell r="F554">
            <v>176.89559580000005</v>
          </cell>
          <cell r="G554">
            <v>229.96427454000008</v>
          </cell>
        </row>
        <row r="555">
          <cell r="A555" t="str">
            <v>K-RW-VIRGO*180n</v>
          </cell>
          <cell r="B555" t="str">
            <v>Рама для ванны VIRGO 180</v>
          </cell>
          <cell r="C555" t="str">
            <v>Актуальный</v>
          </cell>
          <cell r="D555" t="str">
            <v>Cersanit</v>
          </cell>
          <cell r="E555" t="str">
            <v>акрил</v>
          </cell>
          <cell r="F555">
            <v>190.0232838</v>
          </cell>
          <cell r="G555">
            <v>247.03026894000001</v>
          </cell>
        </row>
        <row r="556">
          <cell r="A556" t="str">
            <v>K-RW-ZEN*170n</v>
          </cell>
          <cell r="B556" t="str">
            <v>Рама для ванны ZEN 170</v>
          </cell>
          <cell r="C556" t="str">
            <v>Актуальный</v>
          </cell>
          <cell r="D556" t="str">
            <v>Cersanit</v>
          </cell>
          <cell r="E556" t="str">
            <v>акрил</v>
          </cell>
          <cell r="F556">
            <v>190.0232838</v>
          </cell>
          <cell r="G556">
            <v>247.03026894000001</v>
          </cell>
        </row>
        <row r="557">
          <cell r="A557" t="str">
            <v>K-RW-ZEN*180n</v>
          </cell>
          <cell r="B557" t="str">
            <v>Рама для ванны ZEN 180</v>
          </cell>
          <cell r="C557" t="str">
            <v>Актуальный</v>
          </cell>
          <cell r="D557" t="str">
            <v>Cersanit</v>
          </cell>
          <cell r="E557" t="str">
            <v>акрил</v>
          </cell>
          <cell r="F557">
            <v>196.58712780000002</v>
          </cell>
          <cell r="G557">
            <v>255.56326614000002</v>
          </cell>
        </row>
        <row r="558">
          <cell r="A558">
            <v>63418</v>
          </cell>
          <cell r="B558" t="str">
            <v>Рама для поддона MITO RED 75x75</v>
          </cell>
          <cell r="C558" t="str">
            <v>Новинка</v>
          </cell>
          <cell r="D558" t="str">
            <v>MITO</v>
          </cell>
          <cell r="E558" t="str">
            <v>акрил</v>
          </cell>
          <cell r="F558">
            <v>86.675021999999984</v>
          </cell>
          <cell r="G558">
            <v>112.67752859999999</v>
          </cell>
        </row>
        <row r="559">
          <cell r="A559">
            <v>63419</v>
          </cell>
          <cell r="B559" t="str">
            <v>Рама для поддона MITO RED 87x87</v>
          </cell>
          <cell r="C559" t="str">
            <v>Новинка</v>
          </cell>
          <cell r="D559" t="str">
            <v>MITO</v>
          </cell>
          <cell r="E559" t="str">
            <v>акрил</v>
          </cell>
          <cell r="F559">
            <v>91.517201999999997</v>
          </cell>
          <cell r="G559">
            <v>118.9723626</v>
          </cell>
        </row>
        <row r="560">
          <cell r="A560">
            <v>63430</v>
          </cell>
          <cell r="B560" t="str">
            <v>Панель для ванны фронтальная UNIVERSAL TYPE 4 140</v>
          </cell>
          <cell r="E560" t="str">
            <v>акрил</v>
          </cell>
          <cell r="F560">
            <v>137.5125318</v>
          </cell>
          <cell r="G560">
            <v>178.76629134000001</v>
          </cell>
        </row>
        <row r="561">
          <cell r="A561">
            <v>63431</v>
          </cell>
          <cell r="B561" t="str">
            <v>Панель для ванны фронтальная UNIVERSAL TYPE 4 150</v>
          </cell>
          <cell r="C561" t="str">
            <v>Новинка</v>
          </cell>
          <cell r="D561" t="str">
            <v>Cersanit</v>
          </cell>
          <cell r="E561" t="str">
            <v>акрил</v>
          </cell>
          <cell r="F561">
            <v>137.5125318</v>
          </cell>
          <cell r="G561">
            <v>178.76629134000001</v>
          </cell>
        </row>
        <row r="562">
          <cell r="A562">
            <v>63432</v>
          </cell>
          <cell r="B562" t="str">
            <v>Панель для ванны фронтальная UNIVERSAL TYPE 4 160</v>
          </cell>
          <cell r="E562" t="str">
            <v>акрил</v>
          </cell>
          <cell r="F562">
            <v>137.5125318</v>
          </cell>
          <cell r="G562">
            <v>178.76629134000001</v>
          </cell>
        </row>
        <row r="563">
          <cell r="A563">
            <v>63433</v>
          </cell>
          <cell r="B563" t="str">
            <v>Панель для ванны фронтальная UNIVERSAL TYPE 4 170</v>
          </cell>
          <cell r="C563" t="str">
            <v>Новинка</v>
          </cell>
          <cell r="D563" t="str">
            <v>Cersanit</v>
          </cell>
          <cell r="E563" t="str">
            <v>акрил</v>
          </cell>
          <cell r="F563">
            <v>137.5125318</v>
          </cell>
          <cell r="G563">
            <v>178.76629134000001</v>
          </cell>
        </row>
        <row r="564">
          <cell r="A564">
            <v>63434</v>
          </cell>
          <cell r="B564" t="str">
            <v>Панель для ванны боковая UNIVERSAL TYPE 4 70 левая</v>
          </cell>
          <cell r="E564" t="str">
            <v>акрил</v>
          </cell>
          <cell r="F564">
            <v>91.565623800000026</v>
          </cell>
          <cell r="G564">
            <v>119.03531094000003</v>
          </cell>
        </row>
        <row r="565">
          <cell r="A565">
            <v>63435</v>
          </cell>
          <cell r="B565" t="str">
            <v>Панель для ванны боковая UNIVERSAL TYPE 4 70 правая</v>
          </cell>
          <cell r="E565" t="str">
            <v>акрил</v>
          </cell>
          <cell r="F565">
            <v>91.565623800000026</v>
          </cell>
          <cell r="G565">
            <v>119.03531094000003</v>
          </cell>
        </row>
        <row r="566">
          <cell r="A566" t="str">
            <v>K-RW-MITO RED*150n</v>
          </cell>
          <cell r="B566" t="str">
            <v>Рама для ванны MITO RED 150</v>
          </cell>
          <cell r="E566" t="str">
            <v>акрил</v>
          </cell>
          <cell r="F566">
            <v>91.565623800000026</v>
          </cell>
          <cell r="G566">
            <v>119.03531094000003</v>
          </cell>
        </row>
        <row r="567">
          <cell r="A567" t="str">
            <v>K-RW-MITO RED*160n</v>
          </cell>
          <cell r="B567" t="str">
            <v>Рама для ванны MITO RED 160</v>
          </cell>
          <cell r="E567" t="str">
            <v>акрил</v>
          </cell>
          <cell r="F567">
            <v>94.847545800000006</v>
          </cell>
          <cell r="G567">
            <v>123.30180954000001</v>
          </cell>
        </row>
        <row r="568">
          <cell r="A568" t="str">
            <v>K-RW-MITO RED*170n</v>
          </cell>
          <cell r="B568" t="str">
            <v>Рама для ванны MITO RED 170</v>
          </cell>
          <cell r="E568" t="str">
            <v>акрил</v>
          </cell>
          <cell r="F568">
            <v>94.847545800000006</v>
          </cell>
          <cell r="G568">
            <v>123.30180954000001</v>
          </cell>
        </row>
        <row r="569">
          <cell r="A569" t="str">
            <v>SP-SZ-COL-CM/COL/50</v>
          </cell>
          <cell r="B569" t="str">
            <v>Тумба под раковину подвесная COLOUR 50 для COMO 50 белый</v>
          </cell>
          <cell r="C569" t="str">
            <v>Актуальный</v>
          </cell>
          <cell r="D569" t="str">
            <v>Cersanit</v>
          </cell>
          <cell r="E569" t="str">
            <v>мебель</v>
          </cell>
          <cell r="F569">
            <v>327.86400780000002</v>
          </cell>
          <cell r="G569">
            <v>426.22321014000005</v>
          </cell>
        </row>
        <row r="570">
          <cell r="A570" t="str">
            <v>SP-SZ-COL-CM/COL/60</v>
          </cell>
          <cell r="B570" t="str">
            <v>Тумба под раковину подвесная COLOUR 60 для COMO 60 белый</v>
          </cell>
          <cell r="C570" t="str">
            <v>Актуальный</v>
          </cell>
          <cell r="D570" t="str">
            <v>Cersanit</v>
          </cell>
          <cell r="E570" t="str">
            <v>мебель</v>
          </cell>
          <cell r="F570">
            <v>360.68322780000011</v>
          </cell>
          <cell r="G570">
            <v>468.88819614000016</v>
          </cell>
        </row>
        <row r="571">
          <cell r="A571" t="str">
            <v>SP-SZ-COL-CM/COL/80</v>
          </cell>
          <cell r="B571" t="str">
            <v>Тумба под раковину подвесная COLOUR 80 для COMO 80 белый</v>
          </cell>
          <cell r="C571" t="str">
            <v>Актуальный</v>
          </cell>
          <cell r="D571" t="str">
            <v>Cersanit</v>
          </cell>
          <cell r="E571" t="str">
            <v>мебель</v>
          </cell>
          <cell r="F571">
            <v>426.3216678</v>
          </cell>
          <cell r="G571">
            <v>554.21816813999999</v>
          </cell>
        </row>
        <row r="572">
          <cell r="A572" t="str">
            <v>SP-SZ-LARA-CO40/Wh</v>
          </cell>
          <cell r="B572" t="str">
            <v>Тумба под раковину подвесная LARA 40 для COMO 40 белая</v>
          </cell>
          <cell r="C572" t="str">
            <v>Актуальный</v>
          </cell>
          <cell r="D572" t="str">
            <v>Cersanit</v>
          </cell>
          <cell r="E572" t="str">
            <v>мебель</v>
          </cell>
          <cell r="F572">
            <v>327.86400780000002</v>
          </cell>
          <cell r="G572">
            <v>426.22321014000005</v>
          </cell>
        </row>
        <row r="573">
          <cell r="A573" t="str">
            <v>SB-SZ-LARA-CO50/Wh</v>
          </cell>
          <cell r="B573" t="str">
            <v>Тумба под раковину подвесная LARA 50 для COMO 50 белый</v>
          </cell>
          <cell r="C573" t="str">
            <v>Актуальный</v>
          </cell>
          <cell r="D573" t="str">
            <v>Cersanit</v>
          </cell>
          <cell r="E573" t="str">
            <v>мебель</v>
          </cell>
          <cell r="F573">
            <v>524.77932780000003</v>
          </cell>
          <cell r="G573">
            <v>682.2131261400001</v>
          </cell>
        </row>
        <row r="574">
          <cell r="A574" t="str">
            <v>SB-SZ-LARA-CO60/Wh</v>
          </cell>
          <cell r="B574" t="str">
            <v>Тумба под раковину подвесная LARA 60 для COMO 60 белый</v>
          </cell>
          <cell r="C574" t="str">
            <v>Актуальный</v>
          </cell>
          <cell r="D574" t="str">
            <v>Cersanit</v>
          </cell>
          <cell r="E574" t="str">
            <v>мебель</v>
          </cell>
          <cell r="F574">
            <v>590.41776780000021</v>
          </cell>
          <cell r="G574">
            <v>767.54309814000032</v>
          </cell>
        </row>
        <row r="575">
          <cell r="A575" t="str">
            <v>SB-SZ-LARA-CO70/Wh</v>
          </cell>
          <cell r="B575" t="str">
            <v>Тумба под раковину подвесная LARA 70 для COMO 70 белый</v>
          </cell>
          <cell r="C575" t="str">
            <v>Актуальный</v>
          </cell>
          <cell r="D575" t="str">
            <v>Cersanit</v>
          </cell>
          <cell r="E575" t="str">
            <v>мебель</v>
          </cell>
          <cell r="F575">
            <v>623.23698779999995</v>
          </cell>
          <cell r="G575">
            <v>810.20808413999998</v>
          </cell>
        </row>
        <row r="576">
          <cell r="A576" t="str">
            <v>SB-SZ-LARA-CO80/Wh</v>
          </cell>
          <cell r="B576" t="str">
            <v>Тумба под раковину подвесная LARA 80 для COMO 80 белый</v>
          </cell>
          <cell r="C576" t="str">
            <v>Актуальный</v>
          </cell>
          <cell r="D576" t="str">
            <v>Cersanit</v>
          </cell>
          <cell r="E576" t="str">
            <v>мебель</v>
          </cell>
          <cell r="F576">
            <v>656.05620780000004</v>
          </cell>
          <cell r="G576">
            <v>852.8730701400001</v>
          </cell>
        </row>
        <row r="577">
          <cell r="A577" t="str">
            <v>SB-SL-LAR/Wh</v>
          </cell>
          <cell r="B577" t="str">
            <v>Пенал подвесной LARA 30 универсальный белый</v>
          </cell>
          <cell r="C577" t="str">
            <v>Актуальный</v>
          </cell>
          <cell r="D577" t="str">
            <v>Cersanit</v>
          </cell>
          <cell r="E577" t="str">
            <v>мебель</v>
          </cell>
          <cell r="F577">
            <v>688.87542780000024</v>
          </cell>
          <cell r="G577">
            <v>895.53805614000032</v>
          </cell>
        </row>
        <row r="578">
          <cell r="A578">
            <v>63420</v>
          </cell>
          <cell r="B578" t="str">
            <v>Тумба под раковину подвесная LARA 40 для COMO 40 орех</v>
          </cell>
          <cell r="C578" t="str">
            <v>Новинка</v>
          </cell>
          <cell r="D578" t="str">
            <v>Cersanit</v>
          </cell>
          <cell r="E578" t="str">
            <v>мебель</v>
          </cell>
          <cell r="F578">
            <v>327.86400780000002</v>
          </cell>
          <cell r="G578">
            <v>426.22321014000005</v>
          </cell>
        </row>
        <row r="579">
          <cell r="A579">
            <v>63413</v>
          </cell>
          <cell r="B579" t="str">
            <v>Тумба под раковину подвесная LARA 50 для COMO 50 орех</v>
          </cell>
          <cell r="C579" t="str">
            <v>Новинка</v>
          </cell>
          <cell r="D579" t="str">
            <v>Cersanit</v>
          </cell>
          <cell r="E579" t="str">
            <v>мебель</v>
          </cell>
          <cell r="F579">
            <v>524.77932780000003</v>
          </cell>
          <cell r="G579">
            <v>682.2131261400001</v>
          </cell>
        </row>
        <row r="580">
          <cell r="A580">
            <v>63414</v>
          </cell>
          <cell r="B580" t="str">
            <v>Тумба под раковину подвесная LARA 60 для COMO 60 орех</v>
          </cell>
          <cell r="C580" t="str">
            <v>Новинка</v>
          </cell>
          <cell r="D580" t="str">
            <v>Cersanit</v>
          </cell>
          <cell r="E580" t="str">
            <v>мебель</v>
          </cell>
          <cell r="F580">
            <v>590.41776780000021</v>
          </cell>
          <cell r="G580">
            <v>767.54309814000032</v>
          </cell>
        </row>
        <row r="581">
          <cell r="A581">
            <v>63415</v>
          </cell>
          <cell r="B581" t="str">
            <v>Тумба под раковину подвесная LARA 70 для COMO 70 орех</v>
          </cell>
          <cell r="C581" t="str">
            <v>Новинка</v>
          </cell>
          <cell r="D581" t="str">
            <v>Cersanit</v>
          </cell>
          <cell r="E581" t="str">
            <v>мебель</v>
          </cell>
          <cell r="F581">
            <v>623.23698779999995</v>
          </cell>
          <cell r="G581">
            <v>810.20808413999998</v>
          </cell>
        </row>
        <row r="582">
          <cell r="A582">
            <v>63416</v>
          </cell>
          <cell r="B582" t="str">
            <v>Тумба под раковину подвесная LARA 80 для COMO 80 орех</v>
          </cell>
          <cell r="C582" t="str">
            <v>Новинка</v>
          </cell>
          <cell r="D582" t="str">
            <v>Cersanit</v>
          </cell>
          <cell r="E582" t="str">
            <v>мебель</v>
          </cell>
          <cell r="F582">
            <v>656.05620780000004</v>
          </cell>
          <cell r="G582">
            <v>852.8730701400001</v>
          </cell>
        </row>
        <row r="583">
          <cell r="A583">
            <v>63417</v>
          </cell>
          <cell r="B583" t="str">
            <v>Пенал подвесной LARA 30 универсальный орех</v>
          </cell>
          <cell r="C583" t="str">
            <v>Новинка</v>
          </cell>
          <cell r="D583" t="str">
            <v>Cersanit</v>
          </cell>
          <cell r="E583" t="str">
            <v>мебель</v>
          </cell>
          <cell r="F583">
            <v>688.87542780000024</v>
          </cell>
          <cell r="G583">
            <v>895.53805614000032</v>
          </cell>
        </row>
        <row r="584">
          <cell r="A584" t="str">
            <v>B-LU-MEL</v>
          </cell>
          <cell r="B584" t="str">
            <v>Зеркало с полкой MELAR 50 без подсветки прямоугольное универсальная белый</v>
          </cell>
          <cell r="C584" t="str">
            <v>Актуальный</v>
          </cell>
          <cell r="D584" t="str">
            <v>Cersanit</v>
          </cell>
          <cell r="E584" t="str">
            <v>мебель</v>
          </cell>
          <cell r="F584">
            <v>196.58712780000002</v>
          </cell>
          <cell r="G584">
            <v>255.56326614000002</v>
          </cell>
        </row>
        <row r="585">
          <cell r="A585" t="str">
            <v>B-SU-MEL-CM40</v>
          </cell>
          <cell r="B585" t="str">
            <v>Тумба под раковину напольная MELAR 40 для COMO 40 белый</v>
          </cell>
          <cell r="C585" t="str">
            <v>Актуальный</v>
          </cell>
          <cell r="D585" t="str">
            <v>Cersanit</v>
          </cell>
          <cell r="E585" t="str">
            <v>мебель</v>
          </cell>
          <cell r="F585">
            <v>344.27361780000007</v>
          </cell>
          <cell r="G585">
            <v>447.55570314000011</v>
          </cell>
        </row>
        <row r="586">
          <cell r="A586" t="str">
            <v>B-SU-MEL-CM50</v>
          </cell>
          <cell r="B586" t="str">
            <v>Тумба под раковину напольная MELAR 50 для COMO 50 белый</v>
          </cell>
          <cell r="C586" t="str">
            <v>Актуальный</v>
          </cell>
          <cell r="D586" t="str">
            <v>Cersanit</v>
          </cell>
          <cell r="E586" t="str">
            <v>мебель</v>
          </cell>
          <cell r="F586">
            <v>541.18893780000008</v>
          </cell>
          <cell r="G586">
            <v>703.5456191400001</v>
          </cell>
        </row>
        <row r="587">
          <cell r="A587" t="str">
            <v>B-SU-MEL-CM60</v>
          </cell>
          <cell r="B587" t="str">
            <v>Тумба под раковину напольная MELAR 60 для COMO 60 белый</v>
          </cell>
          <cell r="C587" t="str">
            <v>Актуальный</v>
          </cell>
          <cell r="D587" t="str">
            <v>Cersanit</v>
          </cell>
          <cell r="E587" t="str">
            <v>мебель</v>
          </cell>
          <cell r="F587">
            <v>590.41776780000021</v>
          </cell>
          <cell r="G587">
            <v>767.54309814000032</v>
          </cell>
        </row>
        <row r="588">
          <cell r="A588" t="str">
            <v>B-SU-MEL-CM70</v>
          </cell>
          <cell r="B588" t="str">
            <v>Тумба под раковину напольная MELAR 70 для COMO 70 белый</v>
          </cell>
          <cell r="C588" t="str">
            <v>Актуальный</v>
          </cell>
          <cell r="D588" t="str">
            <v>Cersanit</v>
          </cell>
          <cell r="E588" t="str">
            <v>мебель</v>
          </cell>
          <cell r="F588">
            <v>656.05620780000004</v>
          </cell>
          <cell r="G588">
            <v>852.8730701400001</v>
          </cell>
        </row>
        <row r="589">
          <cell r="A589" t="str">
            <v>B-SU-MEL-CM80</v>
          </cell>
          <cell r="B589" t="str">
            <v>Тумба под раковину напольная MELAR 80 для COMO 80 белый</v>
          </cell>
          <cell r="C589" t="str">
            <v>Актуальный</v>
          </cell>
          <cell r="D589" t="str">
            <v>Cersanit</v>
          </cell>
          <cell r="E589" t="str">
            <v>мебель</v>
          </cell>
          <cell r="F589">
            <v>721.69464779999998</v>
          </cell>
          <cell r="G589">
            <v>938.20304213999998</v>
          </cell>
        </row>
        <row r="590">
          <cell r="A590" t="str">
            <v>B-SL-MEL</v>
          </cell>
          <cell r="B590" t="str">
            <v>Пенал напольный MELAR 35 универсальный белый</v>
          </cell>
          <cell r="C590" t="str">
            <v>Актуальный</v>
          </cell>
          <cell r="D590" t="str">
            <v>Cersanit</v>
          </cell>
          <cell r="E590" t="str">
            <v>мебель</v>
          </cell>
          <cell r="F590">
            <v>590.41776780000021</v>
          </cell>
          <cell r="G590">
            <v>767.54309814000032</v>
          </cell>
        </row>
        <row r="591">
          <cell r="A591" t="str">
            <v>SP-LS-MEL70-Os</v>
          </cell>
          <cell r="B591" t="str">
            <v>Зеркало-шкаф MELAR 70 с подсветкой универсальная белый</v>
          </cell>
          <cell r="C591" t="str">
            <v>Актуальный</v>
          </cell>
          <cell r="D591" t="str">
            <v>Cersanit</v>
          </cell>
          <cell r="E591" t="str">
            <v>мебель</v>
          </cell>
          <cell r="F591">
            <v>524.77932780000003</v>
          </cell>
          <cell r="G591">
            <v>682.2131261400001</v>
          </cell>
        </row>
        <row r="592">
          <cell r="A592" t="str">
            <v>SP-LU-LOU60-Os</v>
          </cell>
          <cell r="B592" t="str">
            <v>Зеркало LOUNA 60 с подсветкой прямоугольное универсальная белый</v>
          </cell>
          <cell r="C592" t="str">
            <v>Актуальный</v>
          </cell>
          <cell r="D592" t="str">
            <v>Cersanit</v>
          </cell>
          <cell r="E592" t="str">
            <v>мебель</v>
          </cell>
          <cell r="F592">
            <v>511.6516398</v>
          </cell>
          <cell r="G592">
            <v>665.14713174000008</v>
          </cell>
        </row>
        <row r="593">
          <cell r="A593" t="str">
            <v>SP-LU-LOU80-Os</v>
          </cell>
          <cell r="B593" t="str">
            <v>Зеркало LOUNA 80 с подсветкой прямоугольное универсальная белый</v>
          </cell>
          <cell r="C593" t="str">
            <v>Актуальный</v>
          </cell>
          <cell r="D593" t="str">
            <v>Cersanit</v>
          </cell>
          <cell r="E593" t="str">
            <v>мебель</v>
          </cell>
          <cell r="F593">
            <v>580.57200180000018</v>
          </cell>
          <cell r="G593">
            <v>754.74360234000028</v>
          </cell>
        </row>
        <row r="594">
          <cell r="A594" t="str">
            <v>SP-SZ-LOU-CO60/Wh</v>
          </cell>
          <cell r="B594" t="str">
            <v>Тумба под раковину подвесная LOUNA 60 для COMO 60 белый</v>
          </cell>
          <cell r="C594" t="str">
            <v>Актуальный</v>
          </cell>
          <cell r="D594" t="str">
            <v>Cersanit</v>
          </cell>
          <cell r="E594" t="str">
            <v>мебель</v>
          </cell>
          <cell r="F594">
            <v>623.23698779999995</v>
          </cell>
          <cell r="G594">
            <v>810.20808413999998</v>
          </cell>
        </row>
        <row r="595">
          <cell r="A595" t="str">
            <v>SP-SZ-LOU-CO80/Wh</v>
          </cell>
          <cell r="B595" t="str">
            <v>Тумба под раковину подвесная LOUNA 80 для COMO 80 белый</v>
          </cell>
          <cell r="C595" t="str">
            <v>Актуальный</v>
          </cell>
          <cell r="D595" t="str">
            <v>Cersanit</v>
          </cell>
          <cell r="E595" t="str">
            <v>мебель</v>
          </cell>
          <cell r="F595">
            <v>688.87542780000024</v>
          </cell>
          <cell r="G595">
            <v>895.53805614000032</v>
          </cell>
        </row>
        <row r="596">
          <cell r="A596" t="str">
            <v>SP-SZ-LOU60-BL/Wh</v>
          </cell>
          <cell r="B596" t="str">
            <v>Тумба под раковину подвесная LOUNA 60 со столешницей белый</v>
          </cell>
          <cell r="C596" t="str">
            <v>Актуальный</v>
          </cell>
          <cell r="D596" t="str">
            <v>Cersanit</v>
          </cell>
          <cell r="E596" t="str">
            <v>мебель</v>
          </cell>
          <cell r="F596">
            <v>820.15230780000002</v>
          </cell>
          <cell r="G596">
            <v>1066.19800014</v>
          </cell>
        </row>
        <row r="597">
          <cell r="A597" t="str">
            <v>SP-SZ-LOU80-BL/Wh</v>
          </cell>
          <cell r="B597" t="str">
            <v>Тумба под раковину подвесная LOUNA 80 со столешницей белый</v>
          </cell>
          <cell r="C597" t="str">
            <v>Актуальный</v>
          </cell>
          <cell r="D597" t="str">
            <v>Cersanit</v>
          </cell>
          <cell r="E597" t="str">
            <v>мебель</v>
          </cell>
          <cell r="F597">
            <v>918.60996780000005</v>
          </cell>
          <cell r="G597">
            <v>1194.1929581400002</v>
          </cell>
        </row>
        <row r="598">
          <cell r="A598" t="str">
            <v>SP-SL-LOU/Wh</v>
          </cell>
          <cell r="B598" t="str">
            <v>Пенал подвесной LOUNA 35 универсальный белый</v>
          </cell>
          <cell r="C598" t="str">
            <v>Актуальный</v>
          </cell>
          <cell r="D598" t="str">
            <v>Cersanit</v>
          </cell>
          <cell r="E598" t="str">
            <v>мебель</v>
          </cell>
          <cell r="F598">
            <v>846.40768380000009</v>
          </cell>
          <cell r="G598">
            <v>1100.3299889400002</v>
          </cell>
        </row>
        <row r="599">
          <cell r="A599" t="str">
            <v>SB-SZ-MOD-MO40/Wh</v>
          </cell>
          <cell r="B599" t="str">
            <v>Тумба под раковину подвесная MODUO 40 для MODUO 40 белый</v>
          </cell>
          <cell r="C599" t="str">
            <v>Актуальный</v>
          </cell>
          <cell r="D599" t="str">
            <v>Cersanit</v>
          </cell>
          <cell r="E599" t="str">
            <v>мебель</v>
          </cell>
          <cell r="F599">
            <v>327.86400780000002</v>
          </cell>
          <cell r="G599">
            <v>426.22321014000005</v>
          </cell>
        </row>
        <row r="600">
          <cell r="A600" t="str">
            <v>SB-SZ-MOD-MO50/Wh</v>
          </cell>
          <cell r="B600" t="str">
            <v>Тумба под раковину подвесная MODUO 50 для MODUO 50 белый</v>
          </cell>
          <cell r="C600" t="str">
            <v>Актуальный</v>
          </cell>
          <cell r="D600" t="str">
            <v>Cersanit</v>
          </cell>
          <cell r="E600" t="str">
            <v>мебель</v>
          </cell>
          <cell r="F600">
            <v>623.23698779999995</v>
          </cell>
          <cell r="G600">
            <v>810.20808413999998</v>
          </cell>
        </row>
        <row r="601">
          <cell r="A601" t="str">
            <v>SB-SZ-MOD-MO60/Wh</v>
          </cell>
          <cell r="B601" t="str">
            <v>Тумба под раковину подвесная MODUO 60 для MODUO 60 белый</v>
          </cell>
          <cell r="C601" t="str">
            <v>Актуальный</v>
          </cell>
          <cell r="D601" t="str">
            <v>Cersanit</v>
          </cell>
          <cell r="E601" t="str">
            <v>мебель</v>
          </cell>
          <cell r="F601">
            <v>688.87542780000024</v>
          </cell>
          <cell r="G601">
            <v>895.53805614000032</v>
          </cell>
        </row>
        <row r="602">
          <cell r="A602" t="str">
            <v>SB-SZ-MOD-MO80/Wh</v>
          </cell>
          <cell r="B602" t="str">
            <v>Тумба под раковину подвесная MODUO 80 для MODUO 80 белый</v>
          </cell>
          <cell r="C602" t="str">
            <v>Актуальный</v>
          </cell>
          <cell r="D602" t="str">
            <v>Cersanit</v>
          </cell>
          <cell r="E602" t="str">
            <v>мебель</v>
          </cell>
          <cell r="F602">
            <v>754.51386779999996</v>
          </cell>
          <cell r="G602">
            <v>980.86802813999998</v>
          </cell>
        </row>
        <row r="603">
          <cell r="A603" t="str">
            <v>SB-SZ-MOD-MO50Sl/Wh</v>
          </cell>
          <cell r="B603" t="str">
            <v>Тумба под раковину подвесная MODUO 50 для MODUO SLIM 50 узкая белый</v>
          </cell>
          <cell r="C603" t="str">
            <v>Актуальный</v>
          </cell>
          <cell r="D603" t="str">
            <v>Cersanit</v>
          </cell>
          <cell r="E603" t="str">
            <v>мебель</v>
          </cell>
          <cell r="F603">
            <v>623.23698779999995</v>
          </cell>
          <cell r="G603">
            <v>810.20808413999998</v>
          </cell>
        </row>
        <row r="604">
          <cell r="A604" t="str">
            <v>SB-SZ-MOD-MO60Sl/Wh</v>
          </cell>
          <cell r="B604" t="str">
            <v>Тумба под раковину подвесная MODUO 60 для MODUO SLIM 60 узкая белый</v>
          </cell>
          <cell r="C604" t="str">
            <v>Актуальный</v>
          </cell>
          <cell r="D604" t="str">
            <v>Cersanit</v>
          </cell>
          <cell r="E604" t="str">
            <v>мебель</v>
          </cell>
          <cell r="F604">
            <v>688.87542780000024</v>
          </cell>
          <cell r="G604">
            <v>895.53805614000032</v>
          </cell>
        </row>
        <row r="605">
          <cell r="A605" t="str">
            <v>SB-SZ-MOD-MO80Sl/Wh</v>
          </cell>
          <cell r="B605" t="str">
            <v>Тумба под раковину подвесная MODUO 80 для MODUO SLIM 80 узкая белый</v>
          </cell>
          <cell r="C605" t="str">
            <v>Актуальный</v>
          </cell>
          <cell r="D605" t="str">
            <v>Cersanit</v>
          </cell>
          <cell r="E605" t="str">
            <v>мебель</v>
          </cell>
          <cell r="F605">
            <v>754.51386779999996</v>
          </cell>
          <cell r="G605">
            <v>980.86802813999998</v>
          </cell>
        </row>
        <row r="606">
          <cell r="A606" t="str">
            <v>SB-SZ-MOD60-BL/Wh</v>
          </cell>
          <cell r="B606" t="str">
            <v>Тумба под раковину для устройства под столешницу подвесная MODUO 60 для MODUO 60 белый</v>
          </cell>
          <cell r="C606" t="str">
            <v>Актуальный</v>
          </cell>
          <cell r="D606" t="str">
            <v>Cersanit</v>
          </cell>
          <cell r="E606" t="str">
            <v>мебель</v>
          </cell>
          <cell r="F606">
            <v>688.87542780000024</v>
          </cell>
          <cell r="G606">
            <v>895.53805614000032</v>
          </cell>
        </row>
        <row r="607">
          <cell r="A607" t="str">
            <v>SB-SZ-MOD80-BL/Wh</v>
          </cell>
          <cell r="B607" t="str">
            <v>Тумба под раковину для устройства под столешницу подвесная MODUO 80 для MODUO 80 белый</v>
          </cell>
          <cell r="C607" t="str">
            <v>Актуальный</v>
          </cell>
          <cell r="D607" t="str">
            <v>Cersanit</v>
          </cell>
          <cell r="E607" t="str">
            <v>мебель</v>
          </cell>
          <cell r="F607">
            <v>754.51386779999996</v>
          </cell>
          <cell r="G607">
            <v>980.86802813999998</v>
          </cell>
        </row>
        <row r="608">
          <cell r="A608" t="str">
            <v>SB-SL-MOD/Wh</v>
          </cell>
          <cell r="B608" t="str">
            <v>Пенал подвесной MODUO 40 универсальный белый</v>
          </cell>
          <cell r="C608" t="str">
            <v>Актуальный</v>
          </cell>
          <cell r="D608" t="str">
            <v>Cersanit</v>
          </cell>
          <cell r="E608" t="str">
            <v>мебель</v>
          </cell>
          <cell r="F608">
            <v>852.9715278000001</v>
          </cell>
          <cell r="G608">
            <v>1108.8629861400002</v>
          </cell>
        </row>
        <row r="609">
          <cell r="A609" t="str">
            <v>SB-LS-MOD40/Wh</v>
          </cell>
          <cell r="B609" t="str">
            <v>Зеркало-шкаф MODUO 40 без подсветки универсальная белый</v>
          </cell>
          <cell r="C609" t="str">
            <v>Актуальный</v>
          </cell>
          <cell r="D609" t="str">
            <v>Cersanit</v>
          </cell>
          <cell r="E609" t="str">
            <v>мебель</v>
          </cell>
          <cell r="F609">
            <v>459.14088780000003</v>
          </cell>
          <cell r="G609">
            <v>596.8831541400001</v>
          </cell>
        </row>
        <row r="610">
          <cell r="A610" t="str">
            <v>SB-LS-MOD60/Wh</v>
          </cell>
          <cell r="B610" t="str">
            <v>Зеркало-шкаф MODUO 60 без подсветки универсальная белый</v>
          </cell>
          <cell r="C610" t="str">
            <v>Актуальный</v>
          </cell>
          <cell r="D610" t="str">
            <v>Cersanit</v>
          </cell>
          <cell r="E610" t="str">
            <v>мебель</v>
          </cell>
          <cell r="F610">
            <v>557.59854780000001</v>
          </cell>
          <cell r="G610">
            <v>724.87811213999998</v>
          </cell>
        </row>
        <row r="611">
          <cell r="A611" t="str">
            <v>SB-MD-MOD20-SZ</v>
          </cell>
          <cell r="B611" t="str">
            <v>Модуль для тумбы MODUO 20 44,7x20 дуб</v>
          </cell>
          <cell r="C611" t="str">
            <v>Актуальный</v>
          </cell>
          <cell r="D611" t="str">
            <v>Cersanit</v>
          </cell>
          <cell r="E611" t="str">
            <v>мебель</v>
          </cell>
          <cell r="F611">
            <v>242.5340358</v>
          </cell>
          <cell r="G611">
            <v>315.29424654000002</v>
          </cell>
        </row>
        <row r="612">
          <cell r="A612" t="str">
            <v>SB-MD-MOD40-SZ</v>
          </cell>
          <cell r="B612" t="str">
            <v>Модуль для тумбы MODUO 40 44,7x20 дуб</v>
          </cell>
          <cell r="C612" t="str">
            <v>Актуальный</v>
          </cell>
          <cell r="D612" t="str">
            <v>Cersanit</v>
          </cell>
          <cell r="E612" t="str">
            <v>мебель</v>
          </cell>
          <cell r="F612">
            <v>249.09787980000002</v>
          </cell>
          <cell r="G612">
            <v>323.82724374000003</v>
          </cell>
        </row>
        <row r="613">
          <cell r="A613" t="str">
            <v>SB-MD-MOD20-SW</v>
          </cell>
          <cell r="B613" t="str">
            <v>Модуль для шкафчика MODUO 20 14x20 дуб</v>
          </cell>
          <cell r="C613" t="str">
            <v>Актуальный</v>
          </cell>
          <cell r="D613" t="str">
            <v>Cersanit</v>
          </cell>
          <cell r="E613" t="str">
            <v>мебель</v>
          </cell>
          <cell r="F613">
            <v>186.74136180000002</v>
          </cell>
          <cell r="G613">
            <v>242.76377034000004</v>
          </cell>
        </row>
        <row r="614">
          <cell r="A614" t="str">
            <v>SB-BL-MOD60</v>
          </cell>
          <cell r="B614" t="str">
            <v>Столешница MODUO 60 60x45 дуб</v>
          </cell>
          <cell r="C614" t="str">
            <v>Актуальный</v>
          </cell>
          <cell r="D614" t="str">
            <v>Cersanit</v>
          </cell>
          <cell r="E614" t="str">
            <v>мебель</v>
          </cell>
          <cell r="F614">
            <v>144.07637580000002</v>
          </cell>
          <cell r="G614">
            <v>187.29928854000005</v>
          </cell>
        </row>
        <row r="615">
          <cell r="A615" t="str">
            <v>SB-BL-MOD80</v>
          </cell>
          <cell r="B615" t="str">
            <v>Столешница MODUO 80 80x45 дуб</v>
          </cell>
          <cell r="C615" t="str">
            <v>Актуальный</v>
          </cell>
          <cell r="D615" t="str">
            <v>Cersanit</v>
          </cell>
          <cell r="E615" t="str">
            <v>мебель</v>
          </cell>
          <cell r="F615">
            <v>153.92214180000002</v>
          </cell>
          <cell r="G615">
            <v>200.09878434000004</v>
          </cell>
        </row>
        <row r="616">
          <cell r="A616" t="str">
            <v>SB-BL-MOD100</v>
          </cell>
          <cell r="B616" t="str">
            <v>Столешница MODUO 100 100x45 дуб</v>
          </cell>
          <cell r="C616" t="str">
            <v>Актуальный</v>
          </cell>
          <cell r="D616" t="str">
            <v>Cersanit</v>
          </cell>
          <cell r="E616" t="str">
            <v>мебель</v>
          </cell>
          <cell r="F616">
            <v>196.58712780000002</v>
          </cell>
          <cell r="G616">
            <v>255.56326614000002</v>
          </cell>
        </row>
        <row r="617">
          <cell r="A617" t="str">
            <v>SB-BL-MOD120</v>
          </cell>
          <cell r="B617" t="str">
            <v>Столешница MODUO 120 120x45 дуб</v>
          </cell>
          <cell r="C617" t="str">
            <v>Актуальный</v>
          </cell>
          <cell r="D617" t="str">
            <v>Cersanit</v>
          </cell>
          <cell r="E617" t="str">
            <v>мебель</v>
          </cell>
          <cell r="F617">
            <v>222.8425038</v>
          </cell>
          <cell r="G617">
            <v>289.69525494000004</v>
          </cell>
        </row>
        <row r="618">
          <cell r="A618" t="str">
            <v>SB-BL-MOD140</v>
          </cell>
          <cell r="B618" t="str">
            <v>Столешница MODUO 140 140x45 дуб</v>
          </cell>
          <cell r="C618" t="str">
            <v>Актуальный</v>
          </cell>
          <cell r="D618" t="str">
            <v>Cersanit</v>
          </cell>
          <cell r="E618" t="str">
            <v>мебель</v>
          </cell>
          <cell r="F618">
            <v>229.40634779999999</v>
          </cell>
          <cell r="G618">
            <v>298.22825214</v>
          </cell>
        </row>
        <row r="619">
          <cell r="A619" t="str">
            <v>SB-SW-MOD40/Wh</v>
          </cell>
          <cell r="B619" t="str">
            <v>Шкафчик настенный MODUO 40 универсальный белый</v>
          </cell>
          <cell r="C619" t="str">
            <v>Актуальный</v>
          </cell>
          <cell r="D619" t="str">
            <v>Cersanit</v>
          </cell>
          <cell r="E619" t="str">
            <v>мебель</v>
          </cell>
          <cell r="F619">
            <v>436.16743380000008</v>
          </cell>
          <cell r="G619">
            <v>567.01766394000015</v>
          </cell>
        </row>
        <row r="620">
          <cell r="A620" t="str">
            <v>SB-SW-MOD60/Wh</v>
          </cell>
          <cell r="B620" t="str">
            <v>Шкафчик настенный MODUO 60 универсальный белый</v>
          </cell>
          <cell r="C620" t="str">
            <v>Актуальный</v>
          </cell>
          <cell r="D620" t="str">
            <v>Cersanit</v>
          </cell>
          <cell r="E620" t="str">
            <v>мебель</v>
          </cell>
          <cell r="F620">
            <v>524.77932780000003</v>
          </cell>
          <cell r="G620">
            <v>682.2131261400001</v>
          </cell>
        </row>
        <row r="621">
          <cell r="A621">
            <v>63012</v>
          </cell>
          <cell r="B621" t="str">
            <v>Тумба под раковину напольная BOSQUET 80 для CREA 50 дуб</v>
          </cell>
          <cell r="C621" t="str">
            <v>Новинка</v>
          </cell>
          <cell r="D621" t="str">
            <v>Cersanit</v>
          </cell>
          <cell r="E621" t="str">
            <v>мебель</v>
          </cell>
          <cell r="F621">
            <v>1640.6328077999999</v>
          </cell>
          <cell r="G621">
            <v>2132.82265014</v>
          </cell>
        </row>
        <row r="622">
          <cell r="A622">
            <v>63013</v>
          </cell>
          <cell r="B622" t="str">
            <v>Тумба под раковину напольная BOSQUET 100 для CREA 50 дуб</v>
          </cell>
          <cell r="C622" t="str">
            <v>Новинка</v>
          </cell>
          <cell r="D622" t="str">
            <v>Cersanit</v>
          </cell>
          <cell r="E622" t="str">
            <v>мебель</v>
          </cell>
          <cell r="F622">
            <v>1804.7289078000001</v>
          </cell>
          <cell r="G622">
            <v>2346.1475801400002</v>
          </cell>
        </row>
        <row r="623">
          <cell r="A623">
            <v>63014</v>
          </cell>
          <cell r="B623" t="str">
            <v>Тумба под раковину напольная BOTANIQUE 80 для CREA 50 зелёный</v>
          </cell>
          <cell r="C623" t="str">
            <v>Новинка</v>
          </cell>
          <cell r="D623" t="str">
            <v>Cersanit</v>
          </cell>
          <cell r="E623" t="str">
            <v>мебель</v>
          </cell>
          <cell r="F623">
            <v>1804.7289078000001</v>
          </cell>
          <cell r="G623">
            <v>2346.1475801400002</v>
          </cell>
        </row>
        <row r="624">
          <cell r="A624">
            <v>63015</v>
          </cell>
          <cell r="B624" t="str">
            <v>Тумба под раковину напольная BOTANIQUE 100 для CREA 50 зелёный</v>
          </cell>
          <cell r="C624" t="str">
            <v>Новинка</v>
          </cell>
          <cell r="D624" t="str">
            <v>Cersanit</v>
          </cell>
          <cell r="E624" t="str">
            <v>мебель</v>
          </cell>
          <cell r="F624">
            <v>1968.8250077999999</v>
          </cell>
          <cell r="G624">
            <v>2559.4725101399999</v>
          </cell>
        </row>
        <row r="625">
          <cell r="A625">
            <v>63016</v>
          </cell>
          <cell r="B625" t="str">
            <v>Пенал напольный BOTANIQUE 30 универсальный зелёный</v>
          </cell>
          <cell r="C625" t="str">
            <v>Новинка</v>
          </cell>
          <cell r="D625" t="str">
            <v>Cersanit</v>
          </cell>
          <cell r="E625" t="str">
            <v>мебель</v>
          </cell>
          <cell r="F625">
            <v>1640.6328077999999</v>
          </cell>
          <cell r="G625">
            <v>2132.82265014</v>
          </cell>
        </row>
        <row r="626">
          <cell r="A626" t="str">
            <v>ZP-NOGA-KPL2</v>
          </cell>
          <cell r="B626" t="str">
            <v>Ножки для мебели 2 шт. универсальные белый</v>
          </cell>
          <cell r="C626" t="str">
            <v>Актуальный</v>
          </cell>
          <cell r="D626" t="str">
            <v>Cersanit</v>
          </cell>
          <cell r="E626" t="str">
            <v>мебель</v>
          </cell>
          <cell r="F626">
            <v>22.645261800000004</v>
          </cell>
          <cell r="G626">
            <v>29.438840340000006</v>
          </cell>
        </row>
        <row r="627">
          <cell r="A627" t="str">
            <v>ZP-NOGA-KPL2/Cm</v>
          </cell>
          <cell r="B627" t="str">
            <v>Ножки для мебели 2 шт. универсальные хром матовый</v>
          </cell>
          <cell r="C627" t="str">
            <v>Актуальный</v>
          </cell>
          <cell r="D627" t="str">
            <v>Cersanit</v>
          </cell>
          <cell r="E627" t="str">
            <v>мебель</v>
          </cell>
          <cell r="F627">
            <v>22.645261800000004</v>
          </cell>
          <cell r="G627">
            <v>29.438840340000006</v>
          </cell>
        </row>
        <row r="628">
          <cell r="A628" t="str">
            <v>P-PN-EASY*115-n</v>
          </cell>
          <cell r="B628" t="str">
            <v>Экран для ванн EASY 140x115 двойной прозрачный</v>
          </cell>
          <cell r="C628" t="str">
            <v>Актуальный</v>
          </cell>
          <cell r="D628" t="str">
            <v>Cersanit</v>
          </cell>
          <cell r="E628" t="str">
            <v>акрил</v>
          </cell>
          <cell r="F628">
            <v>787.33308780000016</v>
          </cell>
          <cell r="G628">
            <v>1023.5330141400002</v>
          </cell>
        </row>
        <row r="629">
          <cell r="A629" t="str">
            <v>P-PN-EASY*70-n</v>
          </cell>
          <cell r="B629" t="str">
            <v>Экран для ванн EASY 140x70 одинарный прозрачный</v>
          </cell>
          <cell r="C629" t="str">
            <v>Актуальный</v>
          </cell>
          <cell r="D629" t="str">
            <v>Cersanit</v>
          </cell>
          <cell r="E629" t="str">
            <v>акрил</v>
          </cell>
          <cell r="F629">
            <v>501.80587380000003</v>
          </cell>
          <cell r="G629">
            <v>652.34763594000003</v>
          </cell>
        </row>
        <row r="630">
          <cell r="A630">
            <v>63087</v>
          </cell>
          <cell r="B630" t="str">
            <v>Сифон для ванны VIRGO клик-клак</v>
          </cell>
          <cell r="F630">
            <v>107.9752338</v>
          </cell>
          <cell r="G630">
            <v>140.36780394000002</v>
          </cell>
        </row>
        <row r="631">
          <cell r="A631">
            <v>63086</v>
          </cell>
          <cell r="B631" t="str">
            <v>Сифон для ванны LORENA полуавтомат</v>
          </cell>
          <cell r="F631">
            <v>94.847545800000006</v>
          </cell>
          <cell r="G631">
            <v>123.30180954000001</v>
          </cell>
        </row>
        <row r="632">
          <cell r="A632" t="str">
            <v>KN-LU-LED010*40-b-Os</v>
          </cell>
          <cell r="B632" t="str">
            <v>Зеркало LED 010 base 40x70 с подсветкой прямоугольное</v>
          </cell>
          <cell r="F632">
            <v>203.15097180000004</v>
          </cell>
          <cell r="G632">
            <v>264.09626334000006</v>
          </cell>
        </row>
        <row r="633">
          <cell r="A633" t="str">
            <v>KN-LU-LED010*50-b-Os</v>
          </cell>
          <cell r="B633" t="str">
            <v>Зеркало LED 010 base 50x70 с подсветкой прямоугольное</v>
          </cell>
          <cell r="F633">
            <v>212.99673780000003</v>
          </cell>
          <cell r="G633">
            <v>276.89575914000005</v>
          </cell>
        </row>
        <row r="634">
          <cell r="A634" t="str">
            <v>KN-LU-LED010*60-b-Os</v>
          </cell>
          <cell r="B634" t="str">
            <v>Зеркало LED 010 base 60x70 с подсветкой прямоугольное</v>
          </cell>
          <cell r="F634">
            <v>242.5340358</v>
          </cell>
          <cell r="G634">
            <v>315.29424654000002</v>
          </cell>
        </row>
        <row r="635">
          <cell r="A635" t="str">
            <v>KN-LU-LED020*60-b-Os</v>
          </cell>
          <cell r="B635" t="str">
            <v>Зеркало LED 020 base 60x80 с подсветкой прямоугольное</v>
          </cell>
          <cell r="F635">
            <v>252.37980180000005</v>
          </cell>
          <cell r="G635">
            <v>328.09374234000006</v>
          </cell>
        </row>
        <row r="636">
          <cell r="A636" t="str">
            <v>KN-LU-LED020*70-b-Os</v>
          </cell>
          <cell r="B636" t="str">
            <v>Зеркало LED 020 base 70x80 с подсветкой прямоугольное</v>
          </cell>
          <cell r="F636">
            <v>258.94364579999996</v>
          </cell>
          <cell r="G636">
            <v>336.62673953999996</v>
          </cell>
        </row>
        <row r="637">
          <cell r="A637" t="str">
            <v>KN-LU-LED020*80-b-Os</v>
          </cell>
          <cell r="B637" t="str">
            <v>Зеркало LED 020 base 80x60 с подсветкой прямоугольное</v>
          </cell>
          <cell r="F637">
            <v>272.0713338000001</v>
          </cell>
          <cell r="G637">
            <v>353.69273394000015</v>
          </cell>
        </row>
        <row r="638">
          <cell r="A638" t="str">
            <v>KN-LU-LED030*80-d-Os</v>
          </cell>
          <cell r="B638" t="str">
            <v>Зеркало LED 030 design 80x60 с подсветкой с антизапотеванием прямоугольное</v>
          </cell>
          <cell r="F638">
            <v>459.14088780000003</v>
          </cell>
          <cell r="G638">
            <v>596.8831541400001</v>
          </cell>
        </row>
        <row r="639">
          <cell r="A639" t="str">
            <v>KN-LU-LED030*100-d-Os</v>
          </cell>
          <cell r="B639" t="str">
            <v>Зеркало LED 030 design 100x80 с подсветкой с антизапотеванием прямоугольное</v>
          </cell>
          <cell r="F639">
            <v>524.77932780000003</v>
          </cell>
          <cell r="G639">
            <v>682.2131261400001</v>
          </cell>
        </row>
        <row r="640">
          <cell r="A640" t="str">
            <v>KN-LU-LED040*57-d-Os</v>
          </cell>
          <cell r="B640" t="str">
            <v>Зеркало LED 040 design 57x77 с подсветкой с антизапотеванием овальное</v>
          </cell>
          <cell r="F640">
            <v>459.14088780000003</v>
          </cell>
          <cell r="G640">
            <v>596.8831541400001</v>
          </cell>
        </row>
        <row r="641">
          <cell r="A641" t="str">
            <v>KN-LU-LED050*55-p-Os</v>
          </cell>
          <cell r="B641" t="str">
            <v>Зеркало LED 050 design pro 55x80 с подсветкой хол. тепл. cвет часы с антизапотеванием прямоугольное</v>
          </cell>
          <cell r="F641">
            <v>524.77932780000003</v>
          </cell>
          <cell r="G641">
            <v>682.2131261400001</v>
          </cell>
        </row>
        <row r="642">
          <cell r="A642" t="str">
            <v>KN-LU-LED050*80-p-Os</v>
          </cell>
          <cell r="B642" t="str">
            <v>Зеркало LED 050 design pro 80x55 с подсветкой хол. тепл. cвет часы с антизапотеванием прямоугольное</v>
          </cell>
          <cell r="F642">
            <v>524.77932780000003</v>
          </cell>
          <cell r="G642">
            <v>682.2131261400001</v>
          </cell>
        </row>
        <row r="643">
          <cell r="A643" t="str">
            <v>KN-LU-LED051*55-p-Os</v>
          </cell>
          <cell r="B643" t="str">
            <v>Зеркало LED 051 design pro 55x80 с подсветкой bluetooth с антизапотеванием прямоугольное</v>
          </cell>
          <cell r="F643">
            <v>590.41776780000021</v>
          </cell>
          <cell r="G643">
            <v>767.54309814000032</v>
          </cell>
        </row>
        <row r="644">
          <cell r="A644" t="str">
            <v>KN-LU-LED051*80-p-Os</v>
          </cell>
          <cell r="B644" t="str">
            <v>Зеркало LED 051 design pro 80x55 с подсветкой bluetooth с антизапотеванием прямоугольное</v>
          </cell>
          <cell r="F644">
            <v>590.41776780000021</v>
          </cell>
          <cell r="G644">
            <v>767.54309814000032</v>
          </cell>
        </row>
        <row r="645">
          <cell r="A645" t="str">
            <v>KN-LU-LED060*80-p-Os</v>
          </cell>
          <cell r="B645" t="str">
            <v>Зеркало LED 060 design pro 80x60 с подсветкой часы с антизапотеванием прямоугольное</v>
          </cell>
          <cell r="F645">
            <v>491.9601078</v>
          </cell>
          <cell r="G645">
            <v>639.54814013999999</v>
          </cell>
        </row>
        <row r="646">
          <cell r="A646" t="str">
            <v>KN-LU-LED070*80-p-Os</v>
          </cell>
          <cell r="B646" t="str">
            <v>Зеркало LED 070 design pro 80x60 с подсветкой bluetooth часы с антизапотеванием прямоугольное</v>
          </cell>
          <cell r="F646">
            <v>623.23698779999995</v>
          </cell>
          <cell r="G646">
            <v>810.20808413999998</v>
          </cell>
        </row>
        <row r="647">
          <cell r="A647" t="str">
            <v>KN-LU-LED070*100-p-Os</v>
          </cell>
          <cell r="B647" t="str">
            <v>Зеркало LED 070 design pro 100x70 с подсветкой bluetooth часы с антизапотеванием прямоугольное</v>
          </cell>
          <cell r="F647">
            <v>656.05620780000004</v>
          </cell>
          <cell r="G647">
            <v>852.8730701400001</v>
          </cell>
        </row>
        <row r="648">
          <cell r="A648" t="str">
            <v>KN-LU-LED080*60-p-Os</v>
          </cell>
          <cell r="B648" t="str">
            <v>Зеркало LED 080 design pro 60x85 с подсветкой часы с антизапотеванием прямоугольное</v>
          </cell>
          <cell r="F648">
            <v>524.77932780000003</v>
          </cell>
          <cell r="G648">
            <v>682.2131261400001</v>
          </cell>
        </row>
        <row r="649">
          <cell r="A649" t="str">
            <v>KN-LU-LED080*70-p-Os</v>
          </cell>
          <cell r="B649" t="str">
            <v>Зеркало LED 080 design pro 70x85 с подсветкой часы с антизапотеванием прямоугольное</v>
          </cell>
          <cell r="F649">
            <v>557.59854780000001</v>
          </cell>
          <cell r="G649">
            <v>724.87811213999998</v>
          </cell>
        </row>
        <row r="650">
          <cell r="A650" t="str">
            <v>KN-LU-LED090*100-d-Os</v>
          </cell>
          <cell r="B650" t="str">
            <v>Зеркало LED 090 design 100x60 с подсветкой с антизапотеванием овальное</v>
          </cell>
          <cell r="F650">
            <v>557.59854780000001</v>
          </cell>
          <cell r="G650">
            <v>724.87811213999998</v>
          </cell>
        </row>
        <row r="651">
          <cell r="A651" t="str">
            <v>KN-LU-LED090*120-d-Os</v>
          </cell>
          <cell r="B651" t="str">
            <v>Зеркало LED 090 design 120x70 с подсветкой с антизапотеванием овальное</v>
          </cell>
          <cell r="F651">
            <v>623.23698779999995</v>
          </cell>
          <cell r="G651">
            <v>810.20808413999998</v>
          </cell>
        </row>
        <row r="652">
          <cell r="A652" t="str">
            <v>KN-LU-LED011*80-d-Os</v>
          </cell>
          <cell r="B652" t="str">
            <v>Зеркало LED 011 design 80x70 с подсветкой часы металл. рамка прямоугольное</v>
          </cell>
          <cell r="F652">
            <v>590.41776780000021</v>
          </cell>
          <cell r="G652">
            <v>767.54309814000032</v>
          </cell>
        </row>
        <row r="653">
          <cell r="A653" t="str">
            <v>KN-LU-LED011*100-d-Os</v>
          </cell>
          <cell r="B653" t="str">
            <v>Зеркало LED 011 design 100x80 с подсветкой часы металл. рамка прямоугольное</v>
          </cell>
          <cell r="F653">
            <v>656.05620780000004</v>
          </cell>
          <cell r="G653">
            <v>852.8730701400001</v>
          </cell>
        </row>
        <row r="654">
          <cell r="A654" t="str">
            <v>KN-LU-LED012*72-d-Os</v>
          </cell>
          <cell r="B654" t="str">
            <v>Зеркало LED 012 design 72x72 с подсветкой хол. тепл. cвет круглое</v>
          </cell>
          <cell r="F654">
            <v>459.14088780000003</v>
          </cell>
          <cell r="G654">
            <v>596.8831541400001</v>
          </cell>
        </row>
        <row r="655">
          <cell r="A655" t="str">
            <v>KN-LU-LED012*88-d-Os</v>
          </cell>
          <cell r="B655" t="str">
            <v>Зеркало LED 012 design 88x88 с подсветкой хол. тепл. cвет круглое</v>
          </cell>
          <cell r="F655">
            <v>524.77932780000003</v>
          </cell>
          <cell r="G655">
            <v>682.2131261400001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zoomScale="90" zoomScaleNormal="90" workbookViewId="0">
      <selection activeCell="D1" sqref="C1:D1"/>
    </sheetView>
  </sheetViews>
  <sheetFormatPr defaultRowHeight="15"/>
  <cols>
    <col min="1" max="1" width="16" bestFit="1" customWidth="1"/>
    <col min="2" max="2" width="39.140625" customWidth="1"/>
    <col min="3" max="4" width="12.5703125" customWidth="1"/>
    <col min="5" max="5" width="10.42578125" customWidth="1"/>
    <col min="6" max="6" width="11" customWidth="1"/>
    <col min="7" max="7" width="11.5703125" customWidth="1"/>
  </cols>
  <sheetData>
    <row r="1" spans="1:8">
      <c r="A1" s="1"/>
      <c r="B1" s="5"/>
      <c r="C1" s="21"/>
      <c r="D1" s="22"/>
      <c r="E1" s="1"/>
      <c r="F1" s="4">
        <v>0.25</v>
      </c>
      <c r="G1" s="6" t="s">
        <v>1</v>
      </c>
    </row>
    <row r="2" spans="1:8" ht="58.7" customHeight="1">
      <c r="A2" s="10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3" t="s">
        <v>9</v>
      </c>
      <c r="G2" s="3" t="s">
        <v>10</v>
      </c>
    </row>
    <row r="3" spans="1:8">
      <c r="A3" s="8">
        <v>63334</v>
      </c>
      <c r="B3" s="7" t="s">
        <v>11</v>
      </c>
      <c r="C3" s="9">
        <v>21189.996000000003</v>
      </c>
      <c r="D3" s="9">
        <f t="shared" ref="D3:D23" si="0">C3*(1-E3)</f>
        <v>18011.496600000002</v>
      </c>
      <c r="E3" s="12">
        <v>0.15</v>
      </c>
      <c r="F3" s="13">
        <v>15892.497000000003</v>
      </c>
      <c r="G3" s="13">
        <f>D3*(1-$F$1)</f>
        <v>13508.622450000003</v>
      </c>
      <c r="H3" s="20"/>
    </row>
    <row r="4" spans="1:8">
      <c r="A4" s="8">
        <v>63335</v>
      </c>
      <c r="B4" s="7" t="s">
        <v>12</v>
      </c>
      <c r="C4" s="9">
        <v>21189.996000000003</v>
      </c>
      <c r="D4" s="9">
        <f t="shared" si="0"/>
        <v>18011.496600000002</v>
      </c>
      <c r="E4" s="12">
        <v>0.15</v>
      </c>
      <c r="F4" s="13">
        <v>15892.497000000003</v>
      </c>
      <c r="G4" s="13">
        <f t="shared" ref="G4:G23" si="1">D4*(1-$F$1)</f>
        <v>13508.622450000003</v>
      </c>
      <c r="H4" s="14"/>
    </row>
    <row r="5" spans="1:8">
      <c r="A5" s="8">
        <v>63336</v>
      </c>
      <c r="B5" s="7" t="s">
        <v>13</v>
      </c>
      <c r="C5" s="9">
        <v>23289.996000000003</v>
      </c>
      <c r="D5" s="9">
        <f t="shared" si="0"/>
        <v>19796.496600000002</v>
      </c>
      <c r="E5" s="12">
        <v>0.15</v>
      </c>
      <c r="F5" s="13">
        <v>17467.497000000003</v>
      </c>
      <c r="G5" s="13">
        <f t="shared" si="1"/>
        <v>14847.372450000003</v>
      </c>
      <c r="H5" s="14"/>
    </row>
    <row r="6" spans="1:8">
      <c r="A6" s="8">
        <v>63337</v>
      </c>
      <c r="B6" s="7" t="s">
        <v>14</v>
      </c>
      <c r="C6" s="9">
        <v>23289.996000000003</v>
      </c>
      <c r="D6" s="9">
        <f t="shared" si="0"/>
        <v>19796.496600000002</v>
      </c>
      <c r="E6" s="12">
        <v>0.15</v>
      </c>
      <c r="F6" s="13">
        <v>17467.497000000003</v>
      </c>
      <c r="G6" s="13">
        <f t="shared" si="1"/>
        <v>14847.372450000003</v>
      </c>
      <c r="H6" s="14"/>
    </row>
    <row r="7" spans="1:8">
      <c r="A7" s="8">
        <v>63338</v>
      </c>
      <c r="B7" s="7" t="s">
        <v>15</v>
      </c>
      <c r="C7" s="9">
        <v>24789.996000000003</v>
      </c>
      <c r="D7" s="9">
        <f t="shared" si="0"/>
        <v>21071.496600000002</v>
      </c>
      <c r="E7" s="12">
        <v>0.15</v>
      </c>
      <c r="F7" s="13">
        <v>18592.497000000003</v>
      </c>
      <c r="G7" s="13">
        <f t="shared" si="1"/>
        <v>15803.622450000003</v>
      </c>
      <c r="H7" s="14"/>
    </row>
    <row r="8" spans="1:8">
      <c r="A8" s="8">
        <v>63339</v>
      </c>
      <c r="B8" s="7" t="s">
        <v>16</v>
      </c>
      <c r="C8" s="9">
        <v>24789.996000000003</v>
      </c>
      <c r="D8" s="9">
        <f t="shared" si="0"/>
        <v>21071.496600000002</v>
      </c>
      <c r="E8" s="12">
        <v>0.15</v>
      </c>
      <c r="F8" s="13">
        <v>18592.497000000003</v>
      </c>
      <c r="G8" s="13">
        <f t="shared" si="1"/>
        <v>15803.622450000003</v>
      </c>
      <c r="H8" s="14"/>
    </row>
    <row r="9" spans="1:8">
      <c r="A9" s="8">
        <v>63441</v>
      </c>
      <c r="B9" s="15" t="s">
        <v>17</v>
      </c>
      <c r="C9" s="9">
        <v>25389.996000000003</v>
      </c>
      <c r="D9" s="9">
        <f t="shared" si="0"/>
        <v>21581.496600000002</v>
      </c>
      <c r="E9" s="12">
        <v>0.15</v>
      </c>
      <c r="F9" s="13">
        <v>19042.497000000003</v>
      </c>
      <c r="G9" s="13">
        <f t="shared" si="1"/>
        <v>16186.122450000003</v>
      </c>
      <c r="H9" s="14"/>
    </row>
    <row r="10" spans="1:8">
      <c r="A10" s="8">
        <v>63442</v>
      </c>
      <c r="B10" s="15" t="s">
        <v>18</v>
      </c>
      <c r="C10" s="9">
        <v>25389.996000000003</v>
      </c>
      <c r="D10" s="9">
        <f t="shared" si="0"/>
        <v>21581.496600000002</v>
      </c>
      <c r="E10" s="12">
        <v>0.15</v>
      </c>
      <c r="F10" s="13">
        <v>19042.497000000003</v>
      </c>
      <c r="G10" s="13">
        <f t="shared" si="1"/>
        <v>16186.122450000003</v>
      </c>
      <c r="H10" s="14"/>
    </row>
    <row r="11" spans="1:8">
      <c r="A11" s="8">
        <v>63443</v>
      </c>
      <c r="B11" s="15" t="s">
        <v>19</v>
      </c>
      <c r="C11" s="9">
        <v>27890.003999999997</v>
      </c>
      <c r="D11" s="9">
        <f t="shared" si="0"/>
        <v>23706.503399999998</v>
      </c>
      <c r="E11" s="12">
        <v>0.15</v>
      </c>
      <c r="F11" s="13">
        <v>20917.502999999997</v>
      </c>
      <c r="G11" s="13">
        <f t="shared" si="1"/>
        <v>17779.877549999997</v>
      </c>
      <c r="H11" s="14"/>
    </row>
    <row r="12" spans="1:8">
      <c r="A12" s="8">
        <v>63444</v>
      </c>
      <c r="B12" s="15" t="s">
        <v>20</v>
      </c>
      <c r="C12" s="9">
        <v>27890.003999999997</v>
      </c>
      <c r="D12" s="9">
        <f t="shared" si="0"/>
        <v>23706.503399999998</v>
      </c>
      <c r="E12" s="12">
        <v>0.15</v>
      </c>
      <c r="F12" s="13">
        <v>20917.502999999997</v>
      </c>
      <c r="G12" s="13">
        <f t="shared" si="1"/>
        <v>17779.877549999997</v>
      </c>
      <c r="H12" s="14"/>
    </row>
    <row r="13" spans="1:8">
      <c r="A13" s="8">
        <v>63345</v>
      </c>
      <c r="B13" s="15" t="s">
        <v>21</v>
      </c>
      <c r="C13" s="9">
        <v>15690</v>
      </c>
      <c r="D13" s="9">
        <f t="shared" si="0"/>
        <v>13336.5</v>
      </c>
      <c r="E13" s="12">
        <v>0.15</v>
      </c>
      <c r="F13" s="13">
        <v>11767.5</v>
      </c>
      <c r="G13" s="13">
        <f t="shared" si="1"/>
        <v>10002.375</v>
      </c>
      <c r="H13" s="14"/>
    </row>
    <row r="14" spans="1:8">
      <c r="A14" s="8">
        <v>63321</v>
      </c>
      <c r="B14" s="15" t="s">
        <v>22</v>
      </c>
      <c r="C14" s="9">
        <v>16190.003999999999</v>
      </c>
      <c r="D14" s="9">
        <f t="shared" si="0"/>
        <v>13761.5034</v>
      </c>
      <c r="E14" s="12">
        <v>0.15</v>
      </c>
      <c r="F14" s="13">
        <v>12142.502999999999</v>
      </c>
      <c r="G14" s="13">
        <f t="shared" si="1"/>
        <v>10321.127549999999</v>
      </c>
      <c r="H14" s="14"/>
    </row>
    <row r="15" spans="1:8">
      <c r="A15" s="8">
        <v>63322</v>
      </c>
      <c r="B15" s="15" t="s">
        <v>23</v>
      </c>
      <c r="C15" s="9">
        <v>16890</v>
      </c>
      <c r="D15" s="9">
        <f t="shared" si="0"/>
        <v>14356.5</v>
      </c>
      <c r="E15" s="12">
        <v>0.15</v>
      </c>
      <c r="F15" s="13">
        <v>12667.5</v>
      </c>
      <c r="G15" s="13">
        <f t="shared" si="1"/>
        <v>10767.375</v>
      </c>
      <c r="H15" s="14"/>
    </row>
    <row r="16" spans="1:8">
      <c r="A16" s="8">
        <v>63323</v>
      </c>
      <c r="B16" s="15" t="s">
        <v>24</v>
      </c>
      <c r="C16" s="9">
        <v>18290.004000000001</v>
      </c>
      <c r="D16" s="9">
        <f t="shared" si="0"/>
        <v>15546.5034</v>
      </c>
      <c r="E16" s="12">
        <v>0.15</v>
      </c>
      <c r="F16" s="13">
        <v>13717.503000000001</v>
      </c>
      <c r="G16" s="13">
        <f t="shared" si="1"/>
        <v>11659.877549999999</v>
      </c>
      <c r="H16" s="14"/>
    </row>
    <row r="17" spans="1:8">
      <c r="A17" s="8">
        <v>63346</v>
      </c>
      <c r="B17" s="15" t="s">
        <v>25</v>
      </c>
      <c r="C17" s="9">
        <v>17289.995999999999</v>
      </c>
      <c r="D17" s="9">
        <f t="shared" si="0"/>
        <v>14696.496599999999</v>
      </c>
      <c r="E17" s="12">
        <v>0.15</v>
      </c>
      <c r="F17" s="13">
        <v>12967.496999999999</v>
      </c>
      <c r="G17" s="13">
        <f t="shared" si="1"/>
        <v>11022.372449999999</v>
      </c>
      <c r="H17" s="14"/>
    </row>
    <row r="18" spans="1:8">
      <c r="A18" s="8">
        <v>63347</v>
      </c>
      <c r="B18" s="15" t="s">
        <v>26</v>
      </c>
      <c r="C18" s="9">
        <v>18990</v>
      </c>
      <c r="D18" s="9">
        <f t="shared" si="0"/>
        <v>16141.5</v>
      </c>
      <c r="E18" s="12">
        <v>0.15</v>
      </c>
      <c r="F18" s="13">
        <v>14242.5</v>
      </c>
      <c r="G18" s="13">
        <f t="shared" si="1"/>
        <v>12106.125</v>
      </c>
      <c r="H18" s="14"/>
    </row>
    <row r="19" spans="1:8">
      <c r="A19" s="8">
        <v>63350</v>
      </c>
      <c r="B19" s="15" t="s">
        <v>27</v>
      </c>
      <c r="C19" s="9">
        <v>20990.003999999997</v>
      </c>
      <c r="D19" s="9">
        <f t="shared" si="0"/>
        <v>17841.503399999998</v>
      </c>
      <c r="E19" s="12">
        <v>0.15</v>
      </c>
      <c r="F19" s="13">
        <v>15742.502999999997</v>
      </c>
      <c r="G19" s="13">
        <f t="shared" si="1"/>
        <v>13381.127549999997</v>
      </c>
    </row>
    <row r="20" spans="1:8">
      <c r="A20" s="8">
        <v>63351</v>
      </c>
      <c r="B20" s="15" t="s">
        <v>28</v>
      </c>
      <c r="C20" s="9">
        <v>20990.003999999997</v>
      </c>
      <c r="D20" s="9">
        <f t="shared" si="0"/>
        <v>17841.503399999998</v>
      </c>
      <c r="E20" s="12">
        <v>0.15</v>
      </c>
      <c r="F20" s="13">
        <v>15742.502999999997</v>
      </c>
      <c r="G20" s="13">
        <f t="shared" si="1"/>
        <v>13381.127549999997</v>
      </c>
    </row>
    <row r="21" spans="1:8">
      <c r="A21" s="8">
        <v>63352</v>
      </c>
      <c r="B21" s="15" t="s">
        <v>29</v>
      </c>
      <c r="C21" s="9">
        <v>20289.996000000003</v>
      </c>
      <c r="D21" s="9">
        <f t="shared" si="0"/>
        <v>17246.496600000002</v>
      </c>
      <c r="E21" s="12">
        <v>0.15</v>
      </c>
      <c r="F21" s="13">
        <v>15217.497000000003</v>
      </c>
      <c r="G21" s="13">
        <f t="shared" si="1"/>
        <v>12934.872450000003</v>
      </c>
    </row>
    <row r="22" spans="1:8">
      <c r="A22" s="8">
        <v>63353</v>
      </c>
      <c r="B22" s="15" t="s">
        <v>30</v>
      </c>
      <c r="C22" s="9">
        <v>22089.996000000003</v>
      </c>
      <c r="D22" s="9">
        <f t="shared" si="0"/>
        <v>18776.496600000002</v>
      </c>
      <c r="E22" s="12">
        <v>0.15</v>
      </c>
      <c r="F22" s="13">
        <v>16567.497000000003</v>
      </c>
      <c r="G22" s="13">
        <f t="shared" si="1"/>
        <v>14082.372450000003</v>
      </c>
    </row>
    <row r="23" spans="1:8">
      <c r="A23" s="8">
        <v>63355</v>
      </c>
      <c r="B23" s="15" t="s">
        <v>31</v>
      </c>
      <c r="C23" s="9">
        <v>25490.003999999997</v>
      </c>
      <c r="D23" s="9">
        <f t="shared" si="0"/>
        <v>21666.503399999998</v>
      </c>
      <c r="E23" s="12">
        <v>0.15</v>
      </c>
      <c r="F23" s="13">
        <v>19117.502999999997</v>
      </c>
      <c r="G23" s="13">
        <f t="shared" si="1"/>
        <v>16249.877549999997</v>
      </c>
    </row>
    <row r="24" spans="1:8">
      <c r="A24" s="15"/>
      <c r="B24" s="15"/>
      <c r="C24" s="15"/>
      <c r="D24" s="9"/>
      <c r="E24" s="12"/>
      <c r="F24" s="13"/>
      <c r="G24" s="13"/>
    </row>
    <row r="25" spans="1:8">
      <c r="A25" s="16" t="s">
        <v>32</v>
      </c>
      <c r="B25" s="17" t="s">
        <v>33</v>
      </c>
      <c r="C25" s="9">
        <v>4790.0039999999999</v>
      </c>
      <c r="D25" s="9">
        <f t="shared" ref="D25:D39" si="2">C25*(1-E25)</f>
        <v>4071.5033999999996</v>
      </c>
      <c r="E25" s="12">
        <v>0.15</v>
      </c>
      <c r="F25" s="13">
        <v>3592.5029999999997</v>
      </c>
      <c r="G25" s="13">
        <f t="shared" ref="G25:G39" si="3">D25*(1-$F$1)</f>
        <v>3053.6275499999997</v>
      </c>
    </row>
    <row r="26" spans="1:8">
      <c r="A26" s="16" t="s">
        <v>34</v>
      </c>
      <c r="B26" s="17" t="s">
        <v>35</v>
      </c>
      <c r="C26" s="9">
        <v>4790.0039999999999</v>
      </c>
      <c r="D26" s="9">
        <f t="shared" si="2"/>
        <v>4071.5033999999996</v>
      </c>
      <c r="E26" s="12">
        <v>0.15</v>
      </c>
      <c r="F26" s="13">
        <v>3592.5029999999997</v>
      </c>
      <c r="G26" s="13">
        <f t="shared" si="3"/>
        <v>3053.6275499999997</v>
      </c>
    </row>
    <row r="27" spans="1:8">
      <c r="A27" s="16" t="s">
        <v>36</v>
      </c>
      <c r="B27" s="17" t="s">
        <v>37</v>
      </c>
      <c r="C27" s="9">
        <v>4790.0039999999999</v>
      </c>
      <c r="D27" s="9">
        <f t="shared" si="2"/>
        <v>4071.5033999999996</v>
      </c>
      <c r="E27" s="12">
        <v>0.15</v>
      </c>
      <c r="F27" s="13">
        <v>3592.5029999999997</v>
      </c>
      <c r="G27" s="13">
        <f t="shared" si="3"/>
        <v>3053.6275499999997</v>
      </c>
    </row>
    <row r="28" spans="1:8">
      <c r="A28" s="16" t="s">
        <v>38</v>
      </c>
      <c r="B28" s="17" t="s">
        <v>39</v>
      </c>
      <c r="C28" s="9">
        <v>4790.0039999999999</v>
      </c>
      <c r="D28" s="9">
        <f t="shared" si="2"/>
        <v>4071.5033999999996</v>
      </c>
      <c r="E28" s="12">
        <v>0.15</v>
      </c>
      <c r="F28" s="13">
        <v>3592.5029999999997</v>
      </c>
      <c r="G28" s="13">
        <f t="shared" si="3"/>
        <v>3053.6275499999997</v>
      </c>
    </row>
    <row r="29" spans="1:8">
      <c r="A29" s="16" t="s">
        <v>40</v>
      </c>
      <c r="B29" s="17" t="s">
        <v>41</v>
      </c>
      <c r="C29" s="9">
        <v>4790.0039999999999</v>
      </c>
      <c r="D29" s="9">
        <f t="shared" si="2"/>
        <v>4071.5033999999996</v>
      </c>
      <c r="E29" s="12">
        <v>0.15</v>
      </c>
      <c r="F29" s="13">
        <v>3592.5029999999997</v>
      </c>
      <c r="G29" s="13">
        <f t="shared" si="3"/>
        <v>3053.6275499999997</v>
      </c>
    </row>
    <row r="30" spans="1:8">
      <c r="A30" s="16" t="s">
        <v>42</v>
      </c>
      <c r="B30" s="17" t="s">
        <v>43</v>
      </c>
      <c r="C30" s="9">
        <v>4490.0039999999999</v>
      </c>
      <c r="D30" s="9">
        <f t="shared" si="2"/>
        <v>3816.5033999999996</v>
      </c>
      <c r="E30" s="12">
        <v>0.15</v>
      </c>
      <c r="F30" s="13">
        <v>3367.5029999999997</v>
      </c>
      <c r="G30" s="13">
        <f t="shared" si="3"/>
        <v>2862.3775499999997</v>
      </c>
    </row>
    <row r="31" spans="1:8">
      <c r="A31" s="16" t="s">
        <v>44</v>
      </c>
      <c r="B31" s="17" t="s">
        <v>45</v>
      </c>
      <c r="C31" s="9">
        <v>4490.0039999999999</v>
      </c>
      <c r="D31" s="9">
        <f t="shared" si="2"/>
        <v>3816.5033999999996</v>
      </c>
      <c r="E31" s="12">
        <v>0.15</v>
      </c>
      <c r="F31" s="13">
        <v>3367.5029999999997</v>
      </c>
      <c r="G31" s="13">
        <f t="shared" si="3"/>
        <v>2862.3775499999997</v>
      </c>
    </row>
    <row r="32" spans="1:8">
      <c r="A32" s="16" t="s">
        <v>46</v>
      </c>
      <c r="B32" s="17" t="s">
        <v>47</v>
      </c>
      <c r="C32" s="9">
        <v>4590</v>
      </c>
      <c r="D32" s="9">
        <f t="shared" si="2"/>
        <v>3901.5</v>
      </c>
      <c r="E32" s="12">
        <v>0.15</v>
      </c>
      <c r="F32" s="13">
        <v>3442.5</v>
      </c>
      <c r="G32" s="13">
        <f t="shared" si="3"/>
        <v>2926.125</v>
      </c>
    </row>
    <row r="33" spans="1:7">
      <c r="A33" s="16" t="s">
        <v>48</v>
      </c>
      <c r="B33" s="17" t="s">
        <v>49</v>
      </c>
      <c r="C33" s="9">
        <v>4590</v>
      </c>
      <c r="D33" s="9">
        <f t="shared" si="2"/>
        <v>3901.5</v>
      </c>
      <c r="E33" s="12">
        <v>0.15</v>
      </c>
      <c r="F33" s="13">
        <v>3442.5</v>
      </c>
      <c r="G33" s="13">
        <f t="shared" si="3"/>
        <v>2926.125</v>
      </c>
    </row>
    <row r="34" spans="1:7">
      <c r="A34" s="16" t="s">
        <v>50</v>
      </c>
      <c r="B34" s="17" t="s">
        <v>51</v>
      </c>
      <c r="C34" s="9">
        <v>4490.0039999999999</v>
      </c>
      <c r="D34" s="9">
        <f t="shared" si="2"/>
        <v>3816.5033999999996</v>
      </c>
      <c r="E34" s="12">
        <v>0.15</v>
      </c>
      <c r="F34" s="13">
        <v>3367.5029999999997</v>
      </c>
      <c r="G34" s="13">
        <f t="shared" si="3"/>
        <v>2862.3775499999997</v>
      </c>
    </row>
    <row r="35" spans="1:7">
      <c r="A35" s="16" t="s">
        <v>52</v>
      </c>
      <c r="B35" s="17" t="s">
        <v>53</v>
      </c>
      <c r="C35" s="9">
        <v>4590</v>
      </c>
      <c r="D35" s="9">
        <f t="shared" si="2"/>
        <v>3901.5</v>
      </c>
      <c r="E35" s="12">
        <v>0.15</v>
      </c>
      <c r="F35" s="13">
        <v>3442.5</v>
      </c>
      <c r="G35" s="13">
        <f t="shared" si="3"/>
        <v>2926.125</v>
      </c>
    </row>
    <row r="36" spans="1:7">
      <c r="A36" s="16" t="s">
        <v>54</v>
      </c>
      <c r="B36" s="17" t="s">
        <v>55</v>
      </c>
      <c r="C36" s="9">
        <v>4590</v>
      </c>
      <c r="D36" s="9">
        <f t="shared" si="2"/>
        <v>3901.5</v>
      </c>
      <c r="E36" s="12">
        <v>0.15</v>
      </c>
      <c r="F36" s="13">
        <v>3442.5</v>
      </c>
      <c r="G36" s="13">
        <f t="shared" si="3"/>
        <v>2926.125</v>
      </c>
    </row>
    <row r="37" spans="1:7">
      <c r="A37" s="16" t="s">
        <v>56</v>
      </c>
      <c r="B37" s="17" t="s">
        <v>57</v>
      </c>
      <c r="C37" s="9">
        <v>4590</v>
      </c>
      <c r="D37" s="9">
        <f t="shared" si="2"/>
        <v>3901.5</v>
      </c>
      <c r="E37" s="12">
        <v>0.15</v>
      </c>
      <c r="F37" s="13">
        <v>3442.5</v>
      </c>
      <c r="G37" s="13">
        <f t="shared" si="3"/>
        <v>2926.125</v>
      </c>
    </row>
    <row r="38" spans="1:7">
      <c r="A38" s="16" t="s">
        <v>58</v>
      </c>
      <c r="B38" s="17" t="s">
        <v>59</v>
      </c>
      <c r="C38" s="9">
        <v>5390.0039999999999</v>
      </c>
      <c r="D38" s="9">
        <f t="shared" si="2"/>
        <v>4581.5033999999996</v>
      </c>
      <c r="E38" s="12">
        <v>0.15</v>
      </c>
      <c r="F38" s="13">
        <v>4042.5029999999997</v>
      </c>
      <c r="G38" s="13">
        <f t="shared" si="3"/>
        <v>3436.1275499999997</v>
      </c>
    </row>
    <row r="39" spans="1:7">
      <c r="A39" s="16" t="s">
        <v>60</v>
      </c>
      <c r="B39" s="17" t="s">
        <v>61</v>
      </c>
      <c r="C39" s="9">
        <v>5790</v>
      </c>
      <c r="D39" s="9">
        <f t="shared" si="2"/>
        <v>4921.5</v>
      </c>
      <c r="E39" s="12">
        <v>0.15</v>
      </c>
      <c r="F39" s="13">
        <v>4342.5</v>
      </c>
      <c r="G39" s="13">
        <f t="shared" si="3"/>
        <v>3691.125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zoomScale="90" zoomScaleNormal="90" workbookViewId="0">
      <selection activeCell="B1" sqref="B1:D1"/>
    </sheetView>
  </sheetViews>
  <sheetFormatPr defaultRowHeight="15"/>
  <cols>
    <col min="1" max="1" width="16" bestFit="1" customWidth="1"/>
    <col min="2" max="2" width="39.140625" customWidth="1"/>
    <col min="3" max="4" width="12.5703125" customWidth="1"/>
    <col min="5" max="5" width="10.42578125" customWidth="1"/>
    <col min="6" max="6" width="11" customWidth="1"/>
    <col min="7" max="7" width="11.5703125" customWidth="1"/>
  </cols>
  <sheetData>
    <row r="1" spans="1:8">
      <c r="A1" s="1"/>
      <c r="B1" s="23"/>
      <c r="C1" s="21"/>
      <c r="D1" s="22"/>
      <c r="E1" s="1"/>
      <c r="F1" s="4">
        <v>0.25</v>
      </c>
      <c r="G1" s="6" t="s">
        <v>1</v>
      </c>
    </row>
    <row r="2" spans="1:8" ht="58.7" customHeight="1">
      <c r="A2" s="10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3" t="s">
        <v>9</v>
      </c>
      <c r="G2" s="3" t="s">
        <v>10</v>
      </c>
    </row>
    <row r="3" spans="1:8">
      <c r="A3" s="8">
        <v>63334</v>
      </c>
      <c r="B3" s="7" t="s">
        <v>11</v>
      </c>
      <c r="C3" s="9">
        <f>VLOOKUP(A3,[1]РРЦ!$J$13:$Q$706,8,0)</f>
        <v>22690</v>
      </c>
      <c r="D3" s="9">
        <f>C3*(1-E3)</f>
        <v>19286.5</v>
      </c>
      <c r="E3" s="12">
        <v>0.15</v>
      </c>
      <c r="F3" s="19">
        <v>17017.5</v>
      </c>
      <c r="G3" s="19">
        <f t="shared" ref="G3:G23" si="0">D3*(1-$F$1)</f>
        <v>14464.875</v>
      </c>
      <c r="H3" s="14"/>
    </row>
    <row r="4" spans="1:8">
      <c r="A4" s="8">
        <v>63335</v>
      </c>
      <c r="B4" s="7" t="s">
        <v>12</v>
      </c>
      <c r="C4" s="9">
        <f>VLOOKUP(A4,[1]РРЦ!$J$13:$Q$706,8,0)</f>
        <v>22690</v>
      </c>
      <c r="D4" s="9">
        <f t="shared" ref="D4:D39" si="1">C4*(1-E4)</f>
        <v>19286.5</v>
      </c>
      <c r="E4" s="12">
        <v>0.15</v>
      </c>
      <c r="F4" s="19">
        <v>17017.5</v>
      </c>
      <c r="G4" s="19">
        <f t="shared" si="0"/>
        <v>14464.875</v>
      </c>
      <c r="H4" s="14"/>
    </row>
    <row r="5" spans="1:8">
      <c r="A5" s="8">
        <v>63336</v>
      </c>
      <c r="B5" s="7" t="s">
        <v>13</v>
      </c>
      <c r="C5" s="9">
        <f>VLOOKUP(A5,[1]РРЦ!$J$13:$Q$706,8,0)</f>
        <v>24950</v>
      </c>
      <c r="D5" s="9">
        <f t="shared" si="1"/>
        <v>21207.5</v>
      </c>
      <c r="E5" s="12">
        <v>0.15</v>
      </c>
      <c r="F5" s="19">
        <v>18712.5</v>
      </c>
      <c r="G5" s="19">
        <f t="shared" si="0"/>
        <v>15905.625</v>
      </c>
      <c r="H5" s="14"/>
    </row>
    <row r="6" spans="1:8">
      <c r="A6" s="8">
        <v>63337</v>
      </c>
      <c r="B6" s="7" t="s">
        <v>14</v>
      </c>
      <c r="C6" s="9">
        <f>VLOOKUP(A6,[1]РРЦ!$J$13:$Q$706,8,0)</f>
        <v>24950</v>
      </c>
      <c r="D6" s="9">
        <f t="shared" si="1"/>
        <v>21207.5</v>
      </c>
      <c r="E6" s="12">
        <v>0.15</v>
      </c>
      <c r="F6" s="19">
        <v>18712.5</v>
      </c>
      <c r="G6" s="19">
        <f t="shared" si="0"/>
        <v>15905.625</v>
      </c>
      <c r="H6" s="14"/>
    </row>
    <row r="7" spans="1:8">
      <c r="A7" s="8">
        <v>63338</v>
      </c>
      <c r="B7" s="7" t="s">
        <v>15</v>
      </c>
      <c r="C7" s="9">
        <f>VLOOKUP(A7,[1]РРЦ!$J$13:$Q$706,8,0)</f>
        <v>26550</v>
      </c>
      <c r="D7" s="9">
        <f t="shared" si="1"/>
        <v>22567.5</v>
      </c>
      <c r="E7" s="12">
        <v>0.15</v>
      </c>
      <c r="F7" s="19">
        <v>19912.5</v>
      </c>
      <c r="G7" s="19">
        <f t="shared" si="0"/>
        <v>16925.625</v>
      </c>
      <c r="H7" s="14"/>
    </row>
    <row r="8" spans="1:8">
      <c r="A8" s="8">
        <v>63339</v>
      </c>
      <c r="B8" s="7" t="s">
        <v>16</v>
      </c>
      <c r="C8" s="9">
        <f>VLOOKUP(A8,[1]РРЦ!$J$13:$Q$706,8,0)</f>
        <v>26550</v>
      </c>
      <c r="D8" s="9">
        <f t="shared" si="1"/>
        <v>22567.5</v>
      </c>
      <c r="E8" s="12">
        <v>0.15</v>
      </c>
      <c r="F8" s="19">
        <v>19912.5</v>
      </c>
      <c r="G8" s="19">
        <f t="shared" si="0"/>
        <v>16925.625</v>
      </c>
      <c r="H8" s="14"/>
    </row>
    <row r="9" spans="1:8">
      <c r="A9" s="8">
        <v>63441</v>
      </c>
      <c r="B9" s="15" t="s">
        <v>17</v>
      </c>
      <c r="C9" s="9">
        <f>VLOOKUP(A9,[1]РРЦ!$J$13:$Q$706,8,0)</f>
        <v>27190</v>
      </c>
      <c r="D9" s="9">
        <f t="shared" si="1"/>
        <v>23111.5</v>
      </c>
      <c r="E9" s="12">
        <v>0.15</v>
      </c>
      <c r="F9" s="19">
        <v>20392.5</v>
      </c>
      <c r="G9" s="19">
        <f t="shared" si="0"/>
        <v>17333.625</v>
      </c>
      <c r="H9" s="14"/>
    </row>
    <row r="10" spans="1:8">
      <c r="A10" s="8">
        <v>63442</v>
      </c>
      <c r="B10" s="15" t="s">
        <v>18</v>
      </c>
      <c r="C10" s="9">
        <f>VLOOKUP(A10,[1]РРЦ!$J$13:$Q$706,8,0)</f>
        <v>27190</v>
      </c>
      <c r="D10" s="9">
        <f t="shared" si="1"/>
        <v>23111.5</v>
      </c>
      <c r="E10" s="12">
        <v>0.15</v>
      </c>
      <c r="F10" s="19">
        <v>20392.5</v>
      </c>
      <c r="G10" s="19">
        <f t="shared" si="0"/>
        <v>17333.625</v>
      </c>
      <c r="H10" s="14"/>
    </row>
    <row r="11" spans="1:8">
      <c r="A11" s="8">
        <v>63443</v>
      </c>
      <c r="B11" s="15" t="s">
        <v>19</v>
      </c>
      <c r="C11" s="9">
        <f>VLOOKUP(A11,[1]РРЦ!$J$13:$Q$706,8,0)</f>
        <v>29850</v>
      </c>
      <c r="D11" s="9">
        <f t="shared" si="1"/>
        <v>25372.5</v>
      </c>
      <c r="E11" s="12">
        <v>0.15</v>
      </c>
      <c r="F11" s="19">
        <v>22387.5</v>
      </c>
      <c r="G11" s="19">
        <f t="shared" si="0"/>
        <v>19029.375</v>
      </c>
      <c r="H11" s="14"/>
    </row>
    <row r="12" spans="1:8">
      <c r="A12" s="8">
        <v>63444</v>
      </c>
      <c r="B12" s="15" t="s">
        <v>20</v>
      </c>
      <c r="C12" s="9">
        <f>VLOOKUP(A12,[1]РРЦ!$J$13:$Q$706,8,0)</f>
        <v>29850</v>
      </c>
      <c r="D12" s="9">
        <f t="shared" si="1"/>
        <v>25372.5</v>
      </c>
      <c r="E12" s="12">
        <v>0.15</v>
      </c>
      <c r="F12" s="19">
        <v>22387.5</v>
      </c>
      <c r="G12" s="19">
        <f t="shared" si="0"/>
        <v>19029.375</v>
      </c>
      <c r="H12" s="14"/>
    </row>
    <row r="13" spans="1:8">
      <c r="A13" s="8">
        <v>63345</v>
      </c>
      <c r="B13" s="15" t="s">
        <v>21</v>
      </c>
      <c r="C13" s="9">
        <f>VLOOKUP(A13,[1]РРЦ!$J$13:$Q$706,8,0)</f>
        <v>16790</v>
      </c>
      <c r="D13" s="9">
        <f t="shared" si="1"/>
        <v>14271.5</v>
      </c>
      <c r="E13" s="12">
        <v>0.15</v>
      </c>
      <c r="F13" s="19">
        <v>12592.5</v>
      </c>
      <c r="G13" s="19">
        <f t="shared" si="0"/>
        <v>10703.625</v>
      </c>
      <c r="H13" s="14"/>
    </row>
    <row r="14" spans="1:8">
      <c r="A14" s="8">
        <v>63321</v>
      </c>
      <c r="B14" s="15" t="s">
        <v>22</v>
      </c>
      <c r="C14" s="9">
        <f>VLOOKUP(A14,[1]РРЦ!$J$13:$Q$706,8,0)</f>
        <v>17350</v>
      </c>
      <c r="D14" s="9">
        <f t="shared" si="1"/>
        <v>14747.5</v>
      </c>
      <c r="E14" s="12">
        <v>0.15</v>
      </c>
      <c r="F14" s="19">
        <v>13012.5</v>
      </c>
      <c r="G14" s="19">
        <f t="shared" si="0"/>
        <v>11060.625</v>
      </c>
      <c r="H14" s="14"/>
    </row>
    <row r="15" spans="1:8">
      <c r="A15" s="8">
        <v>63322</v>
      </c>
      <c r="B15" s="15" t="s">
        <v>23</v>
      </c>
      <c r="C15" s="9">
        <f>VLOOKUP(A15,[1]РРЦ!$J$13:$Q$706,8,0)</f>
        <v>18090</v>
      </c>
      <c r="D15" s="9">
        <f t="shared" si="1"/>
        <v>15376.5</v>
      </c>
      <c r="E15" s="12">
        <v>0.15</v>
      </c>
      <c r="F15" s="19">
        <v>13567.5</v>
      </c>
      <c r="G15" s="19">
        <f t="shared" si="0"/>
        <v>11532.375</v>
      </c>
      <c r="H15" s="14"/>
    </row>
    <row r="16" spans="1:8">
      <c r="A16" s="8">
        <v>63323</v>
      </c>
      <c r="B16" s="15" t="s">
        <v>24</v>
      </c>
      <c r="C16" s="9">
        <f>VLOOKUP(A16,[1]РРЦ!$J$13:$Q$706,8,0)</f>
        <v>19590</v>
      </c>
      <c r="D16" s="9">
        <f t="shared" si="1"/>
        <v>16651.5</v>
      </c>
      <c r="E16" s="12">
        <v>0.15</v>
      </c>
      <c r="F16" s="19">
        <v>14692.5</v>
      </c>
      <c r="G16" s="19">
        <f t="shared" si="0"/>
        <v>12488.625</v>
      </c>
      <c r="H16" s="14"/>
    </row>
    <row r="17" spans="1:8">
      <c r="A17" s="8">
        <v>63346</v>
      </c>
      <c r="B17" s="15" t="s">
        <v>25</v>
      </c>
      <c r="C17" s="9">
        <f>VLOOKUP(A17,[1]РРЦ!$J$13:$Q$706,8,0)</f>
        <v>18490</v>
      </c>
      <c r="D17" s="9">
        <f t="shared" si="1"/>
        <v>15716.5</v>
      </c>
      <c r="E17" s="12">
        <v>0.15</v>
      </c>
      <c r="F17" s="19">
        <v>13867.5</v>
      </c>
      <c r="G17" s="19">
        <f t="shared" si="0"/>
        <v>11787.375</v>
      </c>
      <c r="H17" s="14"/>
    </row>
    <row r="18" spans="1:8">
      <c r="A18" s="8">
        <v>63347</v>
      </c>
      <c r="B18" s="15" t="s">
        <v>26</v>
      </c>
      <c r="C18" s="9">
        <f>VLOOKUP(A18,[1]РРЦ!$J$13:$Q$706,8,0)</f>
        <v>20350</v>
      </c>
      <c r="D18" s="9">
        <f t="shared" si="1"/>
        <v>17297.5</v>
      </c>
      <c r="E18" s="12">
        <v>0.15</v>
      </c>
      <c r="F18" s="19">
        <v>15262.5</v>
      </c>
      <c r="G18" s="19">
        <f t="shared" si="0"/>
        <v>12973.125</v>
      </c>
      <c r="H18" s="14"/>
    </row>
    <row r="19" spans="1:8">
      <c r="A19" s="8">
        <v>63350</v>
      </c>
      <c r="B19" s="15" t="s">
        <v>27</v>
      </c>
      <c r="C19" s="9">
        <f>VLOOKUP(A19,[1]РРЦ!$J$13:$Q$706,8,0)</f>
        <v>22490</v>
      </c>
      <c r="D19" s="9">
        <f t="shared" si="1"/>
        <v>19116.5</v>
      </c>
      <c r="E19" s="12">
        <v>0.15</v>
      </c>
      <c r="F19" s="19">
        <v>16867.5</v>
      </c>
      <c r="G19" s="19">
        <f t="shared" si="0"/>
        <v>14337.375</v>
      </c>
    </row>
    <row r="20" spans="1:8">
      <c r="A20" s="8">
        <v>63351</v>
      </c>
      <c r="B20" s="15" t="s">
        <v>28</v>
      </c>
      <c r="C20" s="9">
        <f>VLOOKUP(A20,[1]РРЦ!$J$13:$Q$706,8,0)</f>
        <v>22490</v>
      </c>
      <c r="D20" s="9">
        <f t="shared" si="1"/>
        <v>19116.5</v>
      </c>
      <c r="E20" s="12">
        <v>0.15</v>
      </c>
      <c r="F20" s="19">
        <v>16867.5</v>
      </c>
      <c r="G20" s="19">
        <f t="shared" si="0"/>
        <v>14337.375</v>
      </c>
    </row>
    <row r="21" spans="1:8">
      <c r="A21" s="8">
        <v>63352</v>
      </c>
      <c r="B21" s="15" t="s">
        <v>29</v>
      </c>
      <c r="C21" s="9">
        <f>VLOOKUP(A21,[1]РРЦ!$J$13:$Q$706,8,0)</f>
        <v>21750</v>
      </c>
      <c r="D21" s="9">
        <f t="shared" si="1"/>
        <v>18487.5</v>
      </c>
      <c r="E21" s="12">
        <v>0.15</v>
      </c>
      <c r="F21" s="19">
        <v>16312.5</v>
      </c>
      <c r="G21" s="19">
        <f t="shared" si="0"/>
        <v>13865.625</v>
      </c>
    </row>
    <row r="22" spans="1:8">
      <c r="A22" s="8">
        <v>63353</v>
      </c>
      <c r="B22" s="15" t="s">
        <v>30</v>
      </c>
      <c r="C22" s="9">
        <f>VLOOKUP(A22,[1]РРЦ!$J$13:$Q$706,8,0)</f>
        <v>23650</v>
      </c>
      <c r="D22" s="9">
        <f t="shared" si="1"/>
        <v>20102.5</v>
      </c>
      <c r="E22" s="12">
        <v>0.15</v>
      </c>
      <c r="F22" s="19">
        <v>17737.5</v>
      </c>
      <c r="G22" s="19">
        <f t="shared" si="0"/>
        <v>15076.875</v>
      </c>
    </row>
    <row r="23" spans="1:8">
      <c r="A23" s="8">
        <v>63355</v>
      </c>
      <c r="B23" s="15" t="s">
        <v>31</v>
      </c>
      <c r="C23" s="9">
        <f>VLOOKUP(A23,[1]РРЦ!$J$13:$Q$706,8,0)</f>
        <v>27290</v>
      </c>
      <c r="D23" s="9">
        <f t="shared" si="1"/>
        <v>23196.5</v>
      </c>
      <c r="E23" s="12">
        <v>0.15</v>
      </c>
      <c r="F23" s="19">
        <v>20467.5</v>
      </c>
      <c r="G23" s="19">
        <f t="shared" si="0"/>
        <v>17397.375</v>
      </c>
    </row>
    <row r="24" spans="1:8">
      <c r="A24" s="15"/>
      <c r="B24" s="15"/>
      <c r="C24" s="9"/>
      <c r="D24" s="9"/>
      <c r="E24" s="12"/>
      <c r="F24" s="19"/>
      <c r="G24" s="19"/>
    </row>
    <row r="25" spans="1:8">
      <c r="A25" s="16" t="s">
        <v>32</v>
      </c>
      <c r="B25" s="17" t="s">
        <v>33</v>
      </c>
      <c r="C25" s="9">
        <f>VLOOKUP(A25,[1]РРЦ!$J$13:$Q$706,8,0)</f>
        <v>5150</v>
      </c>
      <c r="D25" s="9">
        <f t="shared" si="1"/>
        <v>4377.5</v>
      </c>
      <c r="E25" s="12">
        <v>0.15</v>
      </c>
      <c r="F25" s="19">
        <v>3862.5</v>
      </c>
      <c r="G25" s="19">
        <f t="shared" ref="G25:G39" si="2">D25*(1-$F$1)</f>
        <v>3283.125</v>
      </c>
    </row>
    <row r="26" spans="1:8">
      <c r="A26" s="16" t="s">
        <v>34</v>
      </c>
      <c r="B26" s="17" t="s">
        <v>35</v>
      </c>
      <c r="C26" s="9">
        <f>VLOOKUP(A26,[1]РРЦ!$J$13:$Q$706,8,0)</f>
        <v>5150</v>
      </c>
      <c r="D26" s="9">
        <f t="shared" si="1"/>
        <v>4377.5</v>
      </c>
      <c r="E26" s="12">
        <v>0.15</v>
      </c>
      <c r="F26" s="19">
        <v>3862.5</v>
      </c>
      <c r="G26" s="19">
        <f t="shared" si="2"/>
        <v>3283.125</v>
      </c>
    </row>
    <row r="27" spans="1:8">
      <c r="A27" s="16" t="s">
        <v>36</v>
      </c>
      <c r="B27" s="17" t="s">
        <v>37</v>
      </c>
      <c r="C27" s="9">
        <f>VLOOKUP(A27,[1]РРЦ!$J$13:$Q$706,8,0)</f>
        <v>5150</v>
      </c>
      <c r="D27" s="9">
        <f t="shared" si="1"/>
        <v>4377.5</v>
      </c>
      <c r="E27" s="12">
        <v>0.15</v>
      </c>
      <c r="F27" s="19">
        <v>3862.5</v>
      </c>
      <c r="G27" s="19">
        <f t="shared" si="2"/>
        <v>3283.125</v>
      </c>
    </row>
    <row r="28" spans="1:8">
      <c r="A28" s="16" t="s">
        <v>38</v>
      </c>
      <c r="B28" s="17" t="s">
        <v>39</v>
      </c>
      <c r="C28" s="9">
        <f>VLOOKUP(A28,[1]РРЦ!$J$13:$Q$706,8,0)</f>
        <v>5150</v>
      </c>
      <c r="D28" s="9">
        <f t="shared" si="1"/>
        <v>4377.5</v>
      </c>
      <c r="E28" s="12">
        <v>0.15</v>
      </c>
      <c r="F28" s="19">
        <v>3862.5</v>
      </c>
      <c r="G28" s="19">
        <f t="shared" si="2"/>
        <v>3283.125</v>
      </c>
    </row>
    <row r="29" spans="1:8">
      <c r="A29" s="16" t="s">
        <v>40</v>
      </c>
      <c r="B29" s="17" t="s">
        <v>41</v>
      </c>
      <c r="C29" s="9">
        <f>VLOOKUP(A29,[1]РРЦ!$J$13:$Q$706,8,0)</f>
        <v>5150</v>
      </c>
      <c r="D29" s="9">
        <f t="shared" si="1"/>
        <v>4377.5</v>
      </c>
      <c r="E29" s="12">
        <v>0.15</v>
      </c>
      <c r="F29" s="19">
        <v>3862.5</v>
      </c>
      <c r="G29" s="19">
        <f t="shared" si="2"/>
        <v>3283.125</v>
      </c>
    </row>
    <row r="30" spans="1:8">
      <c r="A30" s="16" t="s">
        <v>42</v>
      </c>
      <c r="B30" s="17" t="s">
        <v>43</v>
      </c>
      <c r="C30" s="9">
        <f>VLOOKUP(A30,[1]РРЦ!$J$13:$Q$706,8,0)</f>
        <v>4800</v>
      </c>
      <c r="D30" s="9">
        <f t="shared" si="1"/>
        <v>4080</v>
      </c>
      <c r="E30" s="12">
        <v>0.15</v>
      </c>
      <c r="F30" s="19">
        <v>3600</v>
      </c>
      <c r="G30" s="19">
        <f t="shared" si="2"/>
        <v>3060</v>
      </c>
    </row>
    <row r="31" spans="1:8">
      <c r="A31" s="16" t="s">
        <v>44</v>
      </c>
      <c r="B31" s="17" t="s">
        <v>45</v>
      </c>
      <c r="C31" s="9">
        <f>VLOOKUP(A31,[1]РРЦ!$J$13:$Q$706,8,0)</f>
        <v>4800</v>
      </c>
      <c r="D31" s="9">
        <f t="shared" si="1"/>
        <v>4080</v>
      </c>
      <c r="E31" s="12">
        <v>0.15</v>
      </c>
      <c r="F31" s="19">
        <v>3600</v>
      </c>
      <c r="G31" s="19">
        <f t="shared" si="2"/>
        <v>3060</v>
      </c>
    </row>
    <row r="32" spans="1:8">
      <c r="A32" s="16" t="s">
        <v>46</v>
      </c>
      <c r="B32" s="17" t="s">
        <v>47</v>
      </c>
      <c r="C32" s="9">
        <f>VLOOKUP(A32,[1]РРЦ!$J$13:$Q$706,8,0)</f>
        <v>4950</v>
      </c>
      <c r="D32" s="9">
        <f t="shared" si="1"/>
        <v>4207.5</v>
      </c>
      <c r="E32" s="12">
        <v>0.15</v>
      </c>
      <c r="F32" s="19">
        <v>3712.5</v>
      </c>
      <c r="G32" s="19">
        <f t="shared" si="2"/>
        <v>3155.625</v>
      </c>
    </row>
    <row r="33" spans="1:7">
      <c r="A33" s="16" t="s">
        <v>48</v>
      </c>
      <c r="B33" s="17" t="s">
        <v>49</v>
      </c>
      <c r="C33" s="9">
        <f>VLOOKUP(A33,[1]РРЦ!$J$13:$Q$706,8,0)</f>
        <v>4950</v>
      </c>
      <c r="D33" s="9">
        <f t="shared" si="1"/>
        <v>4207.5</v>
      </c>
      <c r="E33" s="12">
        <v>0.15</v>
      </c>
      <c r="F33" s="19">
        <v>3712.5</v>
      </c>
      <c r="G33" s="19">
        <f t="shared" si="2"/>
        <v>3155.625</v>
      </c>
    </row>
    <row r="34" spans="1:7">
      <c r="A34" s="16" t="s">
        <v>50</v>
      </c>
      <c r="B34" s="17" t="s">
        <v>51</v>
      </c>
      <c r="C34" s="9">
        <f>VLOOKUP(A34,[1]РРЦ!$J$13:$Q$706,8,0)</f>
        <v>4800</v>
      </c>
      <c r="D34" s="9">
        <f t="shared" si="1"/>
        <v>4080</v>
      </c>
      <c r="E34" s="12">
        <v>0.15</v>
      </c>
      <c r="F34" s="19">
        <v>3600</v>
      </c>
      <c r="G34" s="19">
        <f t="shared" si="2"/>
        <v>3060</v>
      </c>
    </row>
    <row r="35" spans="1:7">
      <c r="A35" s="16" t="s">
        <v>52</v>
      </c>
      <c r="B35" s="17" t="s">
        <v>53</v>
      </c>
      <c r="C35" s="9">
        <f>VLOOKUP(A35,[1]РРЦ!$J$13:$Q$706,8,0)</f>
        <v>4950</v>
      </c>
      <c r="D35" s="9">
        <f t="shared" si="1"/>
        <v>4207.5</v>
      </c>
      <c r="E35" s="12">
        <v>0.15</v>
      </c>
      <c r="F35" s="19">
        <v>3712.5</v>
      </c>
      <c r="G35" s="19">
        <f t="shared" si="2"/>
        <v>3155.625</v>
      </c>
    </row>
    <row r="36" spans="1:7">
      <c r="A36" s="16" t="s">
        <v>54</v>
      </c>
      <c r="B36" s="17" t="s">
        <v>55</v>
      </c>
      <c r="C36" s="9">
        <f>VLOOKUP(A36,[1]РРЦ!$J$13:$Q$706,8,0)</f>
        <v>4950</v>
      </c>
      <c r="D36" s="9">
        <f t="shared" si="1"/>
        <v>4207.5</v>
      </c>
      <c r="E36" s="12">
        <v>0.15</v>
      </c>
      <c r="F36" s="19">
        <v>3712.5</v>
      </c>
      <c r="G36" s="19">
        <f t="shared" si="2"/>
        <v>3155.625</v>
      </c>
    </row>
    <row r="37" spans="1:7">
      <c r="A37" s="16" t="s">
        <v>56</v>
      </c>
      <c r="B37" s="17" t="s">
        <v>57</v>
      </c>
      <c r="C37" s="9">
        <f>VLOOKUP(A37,[1]РРЦ!$J$13:$Q$706,8,0)</f>
        <v>4950</v>
      </c>
      <c r="D37" s="9">
        <f t="shared" si="1"/>
        <v>4207.5</v>
      </c>
      <c r="E37" s="12">
        <v>0.15</v>
      </c>
      <c r="F37" s="19">
        <v>3712.5</v>
      </c>
      <c r="G37" s="19">
        <f t="shared" si="2"/>
        <v>3155.625</v>
      </c>
    </row>
    <row r="38" spans="1:7">
      <c r="A38" s="16" t="s">
        <v>58</v>
      </c>
      <c r="B38" s="17" t="s">
        <v>59</v>
      </c>
      <c r="C38" s="9">
        <f>VLOOKUP(A38,[1]РРЦ!$J$13:$Q$706,8,0)</f>
        <v>5790</v>
      </c>
      <c r="D38" s="9">
        <f t="shared" si="1"/>
        <v>4921.5</v>
      </c>
      <c r="E38" s="12">
        <v>0.15</v>
      </c>
      <c r="F38" s="19">
        <v>4342.5</v>
      </c>
      <c r="G38" s="19">
        <f t="shared" si="2"/>
        <v>3691.125</v>
      </c>
    </row>
    <row r="39" spans="1:7">
      <c r="A39" s="16" t="s">
        <v>60</v>
      </c>
      <c r="B39" s="17" t="s">
        <v>61</v>
      </c>
      <c r="C39" s="9">
        <f>VLOOKUP(A39,[1]РРЦ!$J$13:$Q$706,8,0)</f>
        <v>6190</v>
      </c>
      <c r="D39" s="9">
        <f t="shared" si="1"/>
        <v>5261.5</v>
      </c>
      <c r="E39" s="12">
        <v>0.15</v>
      </c>
      <c r="F39" s="19">
        <v>4642.5</v>
      </c>
      <c r="G39" s="19">
        <f t="shared" si="2"/>
        <v>3946.125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zoomScale="90" zoomScaleNormal="90" workbookViewId="0">
      <selection activeCell="C1" sqref="C1:D1"/>
    </sheetView>
  </sheetViews>
  <sheetFormatPr defaultRowHeight="15"/>
  <cols>
    <col min="1" max="1" width="16" bestFit="1" customWidth="1"/>
    <col min="2" max="2" width="39.140625" customWidth="1"/>
    <col min="3" max="4" width="12.5703125" customWidth="1"/>
    <col min="5" max="5" width="10.42578125" customWidth="1"/>
    <col min="6" max="6" width="11" customWidth="1"/>
    <col min="7" max="7" width="11.5703125" customWidth="1"/>
  </cols>
  <sheetData>
    <row r="1" spans="1:8">
      <c r="A1" s="1"/>
      <c r="B1" s="5" t="s">
        <v>0</v>
      </c>
      <c r="C1" s="21"/>
      <c r="D1" s="22"/>
      <c r="E1" s="1"/>
      <c r="F1" s="4">
        <v>0.25</v>
      </c>
      <c r="G1" s="6" t="s">
        <v>1</v>
      </c>
    </row>
    <row r="2" spans="1:8" ht="58.7" customHeight="1">
      <c r="A2" s="10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3" t="s">
        <v>9</v>
      </c>
      <c r="G2" s="3" t="s">
        <v>10</v>
      </c>
    </row>
    <row r="3" spans="1:8">
      <c r="A3" s="8">
        <v>63334</v>
      </c>
      <c r="B3" s="7" t="s">
        <v>11</v>
      </c>
      <c r="C3" s="9">
        <f>VLOOKUP(A3,[1]РРЦ!$J$13:$S$705,10,0)</f>
        <v>23750</v>
      </c>
      <c r="D3" s="9">
        <f>C3*(1-E3)</f>
        <v>20187.5</v>
      </c>
      <c r="E3" s="12">
        <v>0.15</v>
      </c>
      <c r="F3" s="19">
        <v>17812.5</v>
      </c>
      <c r="G3" s="19">
        <f t="shared" ref="G3:G23" si="0">D3*(1-$F$1)</f>
        <v>15140.625</v>
      </c>
      <c r="H3" s="14"/>
    </row>
    <row r="4" spans="1:8">
      <c r="A4" s="8">
        <v>63335</v>
      </c>
      <c r="B4" s="7" t="s">
        <v>12</v>
      </c>
      <c r="C4" s="9">
        <f>VLOOKUP(A4,[1]РРЦ!$J$13:$S$705,10,0)</f>
        <v>23750</v>
      </c>
      <c r="D4" s="9">
        <f t="shared" ref="D4:D39" si="1">C4*(1-E4)</f>
        <v>20187.5</v>
      </c>
      <c r="E4" s="12">
        <v>0.15</v>
      </c>
      <c r="F4" s="19">
        <v>17812.5</v>
      </c>
      <c r="G4" s="19">
        <f t="shared" si="0"/>
        <v>15140.625</v>
      </c>
      <c r="H4" s="14"/>
    </row>
    <row r="5" spans="1:8">
      <c r="A5" s="8">
        <v>63336</v>
      </c>
      <c r="B5" s="7" t="s">
        <v>13</v>
      </c>
      <c r="C5" s="9">
        <f>VLOOKUP(A5,[1]РРЦ!$J$13:$S$705,10,0)</f>
        <v>26090</v>
      </c>
      <c r="D5" s="9">
        <f t="shared" si="1"/>
        <v>22176.5</v>
      </c>
      <c r="E5" s="12">
        <v>0.15</v>
      </c>
      <c r="F5" s="19">
        <v>19567.5</v>
      </c>
      <c r="G5" s="19">
        <f t="shared" si="0"/>
        <v>16632.375</v>
      </c>
      <c r="H5" s="14"/>
    </row>
    <row r="6" spans="1:8">
      <c r="A6" s="8">
        <v>63337</v>
      </c>
      <c r="B6" s="7" t="s">
        <v>14</v>
      </c>
      <c r="C6" s="9">
        <f>VLOOKUP(A6,[1]РРЦ!$J$13:$S$705,10,0)</f>
        <v>26090</v>
      </c>
      <c r="D6" s="9">
        <f t="shared" si="1"/>
        <v>22176.5</v>
      </c>
      <c r="E6" s="12">
        <v>0.15</v>
      </c>
      <c r="F6" s="19">
        <v>19567.5</v>
      </c>
      <c r="G6" s="19">
        <f t="shared" si="0"/>
        <v>16632.375</v>
      </c>
      <c r="H6" s="14"/>
    </row>
    <row r="7" spans="1:8">
      <c r="A7" s="8">
        <v>63338</v>
      </c>
      <c r="B7" s="7" t="s">
        <v>15</v>
      </c>
      <c r="C7" s="9">
        <f>VLOOKUP(A7,[1]РРЦ!$J$13:$S$705,10,0)</f>
        <v>27790</v>
      </c>
      <c r="D7" s="9">
        <f t="shared" si="1"/>
        <v>23621.5</v>
      </c>
      <c r="E7" s="12">
        <v>0.15</v>
      </c>
      <c r="F7" s="19">
        <v>20842.5</v>
      </c>
      <c r="G7" s="19">
        <f t="shared" si="0"/>
        <v>17716.125</v>
      </c>
      <c r="H7" s="14"/>
    </row>
    <row r="8" spans="1:8">
      <c r="A8" s="8">
        <v>63339</v>
      </c>
      <c r="B8" s="7" t="s">
        <v>16</v>
      </c>
      <c r="C8" s="9">
        <f>VLOOKUP(A8,[1]РРЦ!$J$13:$S$705,10,0)</f>
        <v>27790</v>
      </c>
      <c r="D8" s="9">
        <f t="shared" si="1"/>
        <v>23621.5</v>
      </c>
      <c r="E8" s="12">
        <v>0.15</v>
      </c>
      <c r="F8" s="19">
        <v>20842.5</v>
      </c>
      <c r="G8" s="19">
        <f t="shared" si="0"/>
        <v>17716.125</v>
      </c>
      <c r="H8" s="14"/>
    </row>
    <row r="9" spans="1:8">
      <c r="A9" s="8">
        <v>63441</v>
      </c>
      <c r="B9" s="15" t="s">
        <v>17</v>
      </c>
      <c r="C9" s="9">
        <f>VLOOKUP(A9,[1]РРЦ!$J$13:$S$705,10,0)</f>
        <v>28450</v>
      </c>
      <c r="D9" s="9">
        <f t="shared" si="1"/>
        <v>24182.5</v>
      </c>
      <c r="E9" s="12">
        <v>0.15</v>
      </c>
      <c r="F9" s="19">
        <v>21337.5</v>
      </c>
      <c r="G9" s="19">
        <f t="shared" si="0"/>
        <v>18136.875</v>
      </c>
      <c r="H9" s="14"/>
    </row>
    <row r="10" spans="1:8">
      <c r="A10" s="8">
        <v>63442</v>
      </c>
      <c r="B10" s="15" t="s">
        <v>18</v>
      </c>
      <c r="C10" s="9">
        <f>VLOOKUP(A10,[1]РРЦ!$J$13:$S$705,10,0)</f>
        <v>28450</v>
      </c>
      <c r="D10" s="9">
        <f t="shared" si="1"/>
        <v>24182.5</v>
      </c>
      <c r="E10" s="12">
        <v>0.15</v>
      </c>
      <c r="F10" s="19">
        <v>21337.5</v>
      </c>
      <c r="G10" s="19">
        <f t="shared" si="0"/>
        <v>18136.875</v>
      </c>
      <c r="H10" s="14"/>
    </row>
    <row r="11" spans="1:8">
      <c r="A11" s="8">
        <v>63443</v>
      </c>
      <c r="B11" s="15" t="s">
        <v>19</v>
      </c>
      <c r="C11" s="9">
        <f>VLOOKUP(A11,[1]РРЦ!$J$13:$S$705,10,0)</f>
        <v>31250</v>
      </c>
      <c r="D11" s="9">
        <f t="shared" si="1"/>
        <v>26562.5</v>
      </c>
      <c r="E11" s="12">
        <v>0.15</v>
      </c>
      <c r="F11" s="19">
        <v>23437.5</v>
      </c>
      <c r="G11" s="19">
        <f t="shared" si="0"/>
        <v>19921.875</v>
      </c>
      <c r="H11" s="14"/>
    </row>
    <row r="12" spans="1:8">
      <c r="A12" s="8">
        <v>63444</v>
      </c>
      <c r="B12" s="15" t="s">
        <v>20</v>
      </c>
      <c r="C12" s="9">
        <f>VLOOKUP(A12,[1]РРЦ!$J$13:$S$705,10,0)</f>
        <v>31250</v>
      </c>
      <c r="D12" s="9">
        <f t="shared" si="1"/>
        <v>26562.5</v>
      </c>
      <c r="E12" s="12">
        <v>0.15</v>
      </c>
      <c r="F12" s="19">
        <v>23437.5</v>
      </c>
      <c r="G12" s="19">
        <f t="shared" si="0"/>
        <v>19921.875</v>
      </c>
      <c r="H12" s="14"/>
    </row>
    <row r="13" spans="1:8">
      <c r="A13" s="8">
        <v>63345</v>
      </c>
      <c r="B13" s="15" t="s">
        <v>21</v>
      </c>
      <c r="C13" s="9">
        <f>VLOOKUP(A13,[1]РРЦ!$J$13:$S$705,10,0)</f>
        <v>17590</v>
      </c>
      <c r="D13" s="9">
        <f t="shared" si="1"/>
        <v>14951.5</v>
      </c>
      <c r="E13" s="12">
        <v>0.15</v>
      </c>
      <c r="F13" s="19">
        <v>13192.5</v>
      </c>
      <c r="G13" s="19">
        <f t="shared" si="0"/>
        <v>11213.625</v>
      </c>
      <c r="H13" s="14"/>
    </row>
    <row r="14" spans="1:8">
      <c r="A14" s="8">
        <v>63321</v>
      </c>
      <c r="B14" s="15" t="s">
        <v>22</v>
      </c>
      <c r="C14" s="9">
        <f>VLOOKUP(A14,[1]РРЦ!$J$13:$S$705,10,0)</f>
        <v>18150</v>
      </c>
      <c r="D14" s="9">
        <f t="shared" si="1"/>
        <v>15427.5</v>
      </c>
      <c r="E14" s="12">
        <v>0.15</v>
      </c>
      <c r="F14" s="19">
        <v>13612.5</v>
      </c>
      <c r="G14" s="19">
        <f t="shared" si="0"/>
        <v>11570.625</v>
      </c>
      <c r="H14" s="14"/>
    </row>
    <row r="15" spans="1:8">
      <c r="A15" s="8">
        <v>63322</v>
      </c>
      <c r="B15" s="15" t="s">
        <v>23</v>
      </c>
      <c r="C15" s="9">
        <f>VLOOKUP(A15,[1]РРЦ!$J$13:$S$705,10,0)</f>
        <v>18950</v>
      </c>
      <c r="D15" s="9">
        <f t="shared" si="1"/>
        <v>16107.5</v>
      </c>
      <c r="E15" s="12">
        <v>0.15</v>
      </c>
      <c r="F15" s="19">
        <v>14212.5</v>
      </c>
      <c r="G15" s="19">
        <f t="shared" si="0"/>
        <v>12080.625</v>
      </c>
      <c r="H15" s="14"/>
    </row>
    <row r="16" spans="1:8">
      <c r="A16" s="8">
        <v>63323</v>
      </c>
      <c r="B16" s="15" t="s">
        <v>24</v>
      </c>
      <c r="C16" s="9">
        <f>VLOOKUP(A16,[1]РРЦ!$J$13:$S$705,10,0)</f>
        <v>20490</v>
      </c>
      <c r="D16" s="9">
        <f t="shared" si="1"/>
        <v>17416.5</v>
      </c>
      <c r="E16" s="12">
        <v>0.15</v>
      </c>
      <c r="F16" s="19">
        <v>15367.5</v>
      </c>
      <c r="G16" s="19">
        <f t="shared" si="0"/>
        <v>13062.375</v>
      </c>
      <c r="H16" s="14"/>
    </row>
    <row r="17" spans="1:8">
      <c r="A17" s="8">
        <v>63346</v>
      </c>
      <c r="B17" s="15" t="s">
        <v>25</v>
      </c>
      <c r="C17" s="9">
        <f>VLOOKUP(A17,[1]РРЦ!$J$13:$S$705,10,0)</f>
        <v>19390</v>
      </c>
      <c r="D17" s="9">
        <f t="shared" si="1"/>
        <v>16481.5</v>
      </c>
      <c r="E17" s="12">
        <v>0.15</v>
      </c>
      <c r="F17" s="19">
        <v>14542.5</v>
      </c>
      <c r="G17" s="19">
        <f t="shared" si="0"/>
        <v>12361.125</v>
      </c>
      <c r="H17" s="14"/>
    </row>
    <row r="18" spans="1:8">
      <c r="A18" s="8">
        <v>63347</v>
      </c>
      <c r="B18" s="15" t="s">
        <v>26</v>
      </c>
      <c r="C18" s="9">
        <f>VLOOKUP(A18,[1]РРЦ!$J$13:$S$705,10,0)</f>
        <v>21290</v>
      </c>
      <c r="D18" s="9">
        <f t="shared" si="1"/>
        <v>18096.5</v>
      </c>
      <c r="E18" s="12">
        <v>0.15</v>
      </c>
      <c r="F18" s="19">
        <v>15967.5</v>
      </c>
      <c r="G18" s="19">
        <f t="shared" si="0"/>
        <v>13572.375</v>
      </c>
      <c r="H18" s="14"/>
    </row>
    <row r="19" spans="1:8">
      <c r="A19" s="8">
        <v>63350</v>
      </c>
      <c r="B19" s="15" t="s">
        <v>27</v>
      </c>
      <c r="C19" s="9">
        <f>VLOOKUP(A19,[1]РРЦ!$J$13:$S$705,10,0)</f>
        <v>23550</v>
      </c>
      <c r="D19" s="9">
        <f t="shared" si="1"/>
        <v>20017.5</v>
      </c>
      <c r="E19" s="12">
        <v>0.15</v>
      </c>
      <c r="F19" s="19">
        <v>17662.5</v>
      </c>
      <c r="G19" s="19">
        <f t="shared" si="0"/>
        <v>15013.125</v>
      </c>
    </row>
    <row r="20" spans="1:8">
      <c r="A20" s="8">
        <v>63351</v>
      </c>
      <c r="B20" s="15" t="s">
        <v>28</v>
      </c>
      <c r="C20" s="9">
        <f>VLOOKUP(A20,[1]РРЦ!$J$13:$S$705,10,0)</f>
        <v>23550</v>
      </c>
      <c r="D20" s="9">
        <f t="shared" si="1"/>
        <v>20017.5</v>
      </c>
      <c r="E20" s="12">
        <v>0.15</v>
      </c>
      <c r="F20" s="19">
        <v>17662.5</v>
      </c>
      <c r="G20" s="19">
        <f t="shared" si="0"/>
        <v>15013.125</v>
      </c>
    </row>
    <row r="21" spans="1:8">
      <c r="A21" s="8">
        <v>63352</v>
      </c>
      <c r="B21" s="15" t="s">
        <v>29</v>
      </c>
      <c r="C21" s="9">
        <f>VLOOKUP(A21,[1]РРЦ!$J$13:$S$705,10,0)</f>
        <v>22750</v>
      </c>
      <c r="D21" s="9">
        <f t="shared" si="1"/>
        <v>19337.5</v>
      </c>
      <c r="E21" s="12">
        <v>0.15</v>
      </c>
      <c r="F21" s="19">
        <v>17062.5</v>
      </c>
      <c r="G21" s="19">
        <f t="shared" si="0"/>
        <v>14503.125</v>
      </c>
    </row>
    <row r="22" spans="1:8">
      <c r="A22" s="8">
        <v>63353</v>
      </c>
      <c r="B22" s="15" t="s">
        <v>30</v>
      </c>
      <c r="C22" s="9">
        <f>VLOOKUP(A22,[1]РРЦ!$J$13:$S$705,10,0)</f>
        <v>24750</v>
      </c>
      <c r="D22" s="9">
        <f t="shared" si="1"/>
        <v>21037.5</v>
      </c>
      <c r="E22" s="12">
        <v>0.15</v>
      </c>
      <c r="F22" s="19">
        <v>18562.5</v>
      </c>
      <c r="G22" s="19">
        <f t="shared" si="0"/>
        <v>15778.125</v>
      </c>
    </row>
    <row r="23" spans="1:8">
      <c r="A23" s="8">
        <v>63355</v>
      </c>
      <c r="B23" s="15" t="s">
        <v>31</v>
      </c>
      <c r="C23" s="9">
        <f>VLOOKUP(A23,[1]РРЦ!$J$13:$S$705,10,0)</f>
        <v>28550</v>
      </c>
      <c r="D23" s="9">
        <f>C23*(1-E23)</f>
        <v>24267.5</v>
      </c>
      <c r="E23" s="12">
        <v>0.15</v>
      </c>
      <c r="F23" s="19">
        <v>21412.5</v>
      </c>
      <c r="G23" s="19">
        <f t="shared" si="0"/>
        <v>18200.625</v>
      </c>
    </row>
    <row r="24" spans="1:8">
      <c r="A24" s="15"/>
      <c r="B24" s="15"/>
      <c r="C24" s="9"/>
      <c r="D24" s="9"/>
      <c r="E24" s="12"/>
      <c r="F24" s="19"/>
      <c r="G24" s="19"/>
    </row>
    <row r="25" spans="1:8">
      <c r="A25" s="16" t="s">
        <v>32</v>
      </c>
      <c r="B25" s="17" t="s">
        <v>33</v>
      </c>
      <c r="C25" s="9">
        <f>VLOOKUP(A25,[1]РРЦ!$J$13:$S$705,10,0)</f>
        <v>5390</v>
      </c>
      <c r="D25" s="9">
        <f t="shared" si="1"/>
        <v>4581.5</v>
      </c>
      <c r="E25" s="12">
        <v>0.15</v>
      </c>
      <c r="F25" s="19">
        <v>4042.5</v>
      </c>
      <c r="G25" s="19">
        <f t="shared" ref="G25:G39" si="2">D25*(1-$F$1)</f>
        <v>3436.125</v>
      </c>
    </row>
    <row r="26" spans="1:8">
      <c r="A26" s="16" t="s">
        <v>34</v>
      </c>
      <c r="B26" s="17" t="s">
        <v>35</v>
      </c>
      <c r="C26" s="9">
        <f>VLOOKUP(A26,[1]РРЦ!$J$13:$S$705,10,0)</f>
        <v>5390</v>
      </c>
      <c r="D26" s="9">
        <f t="shared" si="1"/>
        <v>4581.5</v>
      </c>
      <c r="E26" s="12">
        <v>0.15</v>
      </c>
      <c r="F26" s="19">
        <v>4042.5</v>
      </c>
      <c r="G26" s="19">
        <f t="shared" si="2"/>
        <v>3436.125</v>
      </c>
    </row>
    <row r="27" spans="1:8">
      <c r="A27" s="16" t="s">
        <v>36</v>
      </c>
      <c r="B27" s="17" t="s">
        <v>37</v>
      </c>
      <c r="C27" s="9">
        <f>VLOOKUP(A27,[1]РРЦ!$J$13:$S$705,10,0)</f>
        <v>5390</v>
      </c>
      <c r="D27" s="9">
        <f t="shared" si="1"/>
        <v>4581.5</v>
      </c>
      <c r="E27" s="12">
        <v>0.15</v>
      </c>
      <c r="F27" s="19">
        <v>4042.5</v>
      </c>
      <c r="G27" s="19">
        <f t="shared" si="2"/>
        <v>3436.125</v>
      </c>
    </row>
    <row r="28" spans="1:8">
      <c r="A28" s="16" t="s">
        <v>38</v>
      </c>
      <c r="B28" s="17" t="s">
        <v>39</v>
      </c>
      <c r="C28" s="9">
        <f>VLOOKUP(A28,[1]РРЦ!$J$13:$S$705,10,0)</f>
        <v>5390</v>
      </c>
      <c r="D28" s="9">
        <f t="shared" si="1"/>
        <v>4581.5</v>
      </c>
      <c r="E28" s="12">
        <v>0.15</v>
      </c>
      <c r="F28" s="19">
        <v>4042.5</v>
      </c>
      <c r="G28" s="19">
        <f t="shared" si="2"/>
        <v>3436.125</v>
      </c>
    </row>
    <row r="29" spans="1:8">
      <c r="A29" s="16" t="s">
        <v>40</v>
      </c>
      <c r="B29" s="17" t="s">
        <v>41</v>
      </c>
      <c r="C29" s="9">
        <f>VLOOKUP(A29,[1]РРЦ!$J$13:$S$705,10,0)</f>
        <v>5390</v>
      </c>
      <c r="D29" s="9">
        <f t="shared" si="1"/>
        <v>4581.5</v>
      </c>
      <c r="E29" s="12">
        <v>0.15</v>
      </c>
      <c r="F29" s="19">
        <v>4042.5</v>
      </c>
      <c r="G29" s="19">
        <f t="shared" si="2"/>
        <v>3436.125</v>
      </c>
    </row>
    <row r="30" spans="1:8">
      <c r="A30" s="16" t="s">
        <v>42</v>
      </c>
      <c r="B30" s="17" t="s">
        <v>43</v>
      </c>
      <c r="C30" s="9">
        <f>VLOOKUP(A30,[1]РРЦ!$J$13:$S$705,10,0)</f>
        <v>5050</v>
      </c>
      <c r="D30" s="9">
        <f t="shared" si="1"/>
        <v>4292.5</v>
      </c>
      <c r="E30" s="12">
        <v>0.15</v>
      </c>
      <c r="F30" s="19">
        <v>3787.5</v>
      </c>
      <c r="G30" s="19">
        <f t="shared" si="2"/>
        <v>3219.375</v>
      </c>
    </row>
    <row r="31" spans="1:8">
      <c r="A31" s="16" t="s">
        <v>44</v>
      </c>
      <c r="B31" s="17" t="s">
        <v>45</v>
      </c>
      <c r="C31" s="9">
        <f>VLOOKUP(A31,[1]РРЦ!$J$13:$S$705,10,0)</f>
        <v>5050</v>
      </c>
      <c r="D31" s="9">
        <f t="shared" si="1"/>
        <v>4292.5</v>
      </c>
      <c r="E31" s="12">
        <v>0.15</v>
      </c>
      <c r="F31" s="19">
        <v>3787.5</v>
      </c>
      <c r="G31" s="19">
        <f t="shared" si="2"/>
        <v>3219.375</v>
      </c>
    </row>
    <row r="32" spans="1:8">
      <c r="A32" s="16" t="s">
        <v>46</v>
      </c>
      <c r="B32" s="17" t="s">
        <v>47</v>
      </c>
      <c r="C32" s="9">
        <f>VLOOKUP(A32,[1]РРЦ!$J$13:$S$705,10,0)</f>
        <v>5150</v>
      </c>
      <c r="D32" s="9">
        <f t="shared" si="1"/>
        <v>4377.5</v>
      </c>
      <c r="E32" s="12">
        <v>0.15</v>
      </c>
      <c r="F32" s="19">
        <v>3862.5</v>
      </c>
      <c r="G32" s="19">
        <f t="shared" si="2"/>
        <v>3283.125</v>
      </c>
    </row>
    <row r="33" spans="1:7">
      <c r="A33" s="16" t="s">
        <v>48</v>
      </c>
      <c r="B33" s="17" t="s">
        <v>49</v>
      </c>
      <c r="C33" s="9">
        <f>VLOOKUP(A33,[1]РРЦ!$J$13:$S$705,10,0)</f>
        <v>5150</v>
      </c>
      <c r="D33" s="9">
        <f t="shared" si="1"/>
        <v>4377.5</v>
      </c>
      <c r="E33" s="12">
        <v>0.15</v>
      </c>
      <c r="F33" s="19">
        <v>3862.5</v>
      </c>
      <c r="G33" s="19">
        <f t="shared" si="2"/>
        <v>3283.125</v>
      </c>
    </row>
    <row r="34" spans="1:7">
      <c r="A34" s="16" t="s">
        <v>50</v>
      </c>
      <c r="B34" s="17" t="s">
        <v>51</v>
      </c>
      <c r="C34" s="9">
        <f>VLOOKUP(A34,[1]РРЦ!$J$13:$S$705,10,0)</f>
        <v>5050</v>
      </c>
      <c r="D34" s="9">
        <f t="shared" si="1"/>
        <v>4292.5</v>
      </c>
      <c r="E34" s="12">
        <v>0.15</v>
      </c>
      <c r="F34" s="19">
        <v>3787.5</v>
      </c>
      <c r="G34" s="19">
        <f t="shared" si="2"/>
        <v>3219.375</v>
      </c>
    </row>
    <row r="35" spans="1:7">
      <c r="A35" s="16" t="s">
        <v>52</v>
      </c>
      <c r="B35" s="17" t="s">
        <v>53</v>
      </c>
      <c r="C35" s="9">
        <f>VLOOKUP(A35,[1]РРЦ!$J$13:$S$705,10,0)</f>
        <v>5150</v>
      </c>
      <c r="D35" s="9">
        <f t="shared" si="1"/>
        <v>4377.5</v>
      </c>
      <c r="E35" s="12">
        <v>0.15</v>
      </c>
      <c r="F35" s="19">
        <v>3862.5</v>
      </c>
      <c r="G35" s="19">
        <f t="shared" si="2"/>
        <v>3283.125</v>
      </c>
    </row>
    <row r="36" spans="1:7">
      <c r="A36" s="16" t="s">
        <v>54</v>
      </c>
      <c r="B36" s="17" t="s">
        <v>55</v>
      </c>
      <c r="C36" s="9">
        <f>VLOOKUP(A36,[1]РРЦ!$J$13:$S$705,10,0)</f>
        <v>5150</v>
      </c>
      <c r="D36" s="9">
        <f t="shared" si="1"/>
        <v>4377.5</v>
      </c>
      <c r="E36" s="12">
        <v>0.15</v>
      </c>
      <c r="F36" s="19">
        <v>3862.5</v>
      </c>
      <c r="G36" s="19">
        <f t="shared" si="2"/>
        <v>3283.125</v>
      </c>
    </row>
    <row r="37" spans="1:7">
      <c r="A37" s="16" t="s">
        <v>56</v>
      </c>
      <c r="B37" s="17" t="s">
        <v>57</v>
      </c>
      <c r="C37" s="9">
        <f>VLOOKUP(A37,[1]РРЦ!$J$13:$S$705,10,0)</f>
        <v>5150</v>
      </c>
      <c r="D37" s="9">
        <f t="shared" si="1"/>
        <v>4377.5</v>
      </c>
      <c r="E37" s="12">
        <v>0.15</v>
      </c>
      <c r="F37" s="19">
        <v>3862.5</v>
      </c>
      <c r="G37" s="19">
        <f t="shared" si="2"/>
        <v>3283.125</v>
      </c>
    </row>
    <row r="38" spans="1:7">
      <c r="A38" s="16" t="s">
        <v>58</v>
      </c>
      <c r="B38" s="17" t="s">
        <v>59</v>
      </c>
      <c r="C38" s="9">
        <f>VLOOKUP(A38,[1]РРЦ!$J$13:$S$705,10,0)</f>
        <v>6050</v>
      </c>
      <c r="D38" s="9">
        <f t="shared" si="1"/>
        <v>5142.5</v>
      </c>
      <c r="E38" s="12">
        <v>0.15</v>
      </c>
      <c r="F38" s="19">
        <v>4537.5</v>
      </c>
      <c r="G38" s="19">
        <f t="shared" si="2"/>
        <v>3856.875</v>
      </c>
    </row>
    <row r="39" spans="1:7">
      <c r="A39" s="16" t="s">
        <v>60</v>
      </c>
      <c r="B39" s="17" t="s">
        <v>61</v>
      </c>
      <c r="C39" s="9">
        <f>VLOOKUP(A39,[1]РРЦ!$J$13:$S$705,10,0)</f>
        <v>6490</v>
      </c>
      <c r="D39" s="9">
        <f t="shared" si="1"/>
        <v>5516.5</v>
      </c>
      <c r="E39" s="12">
        <v>0.15</v>
      </c>
      <c r="F39" s="19">
        <v>4867.5</v>
      </c>
      <c r="G39" s="19">
        <f t="shared" si="2"/>
        <v>4137.375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85"/>
  <sheetViews>
    <sheetView zoomScale="90" zoomScaleNormal="90" workbookViewId="0">
      <selection activeCell="N11" sqref="N11"/>
    </sheetView>
  </sheetViews>
  <sheetFormatPr defaultRowHeight="15"/>
  <cols>
    <col min="1" max="1" width="16" bestFit="1" customWidth="1"/>
    <col min="2" max="2" width="39.140625" customWidth="1"/>
    <col min="3" max="4" width="12.5703125" customWidth="1"/>
    <col min="5" max="5" width="10.42578125" customWidth="1"/>
    <col min="6" max="6" width="14.7109375" customWidth="1"/>
    <col min="7" max="7" width="13.5703125" customWidth="1"/>
    <col min="8" max="8" width="16.42578125" customWidth="1"/>
    <col min="9" max="9" width="11" customWidth="1"/>
    <col min="10" max="10" width="11.5703125" customWidth="1"/>
  </cols>
  <sheetData>
    <row r="1" spans="1:11">
      <c r="A1" s="1"/>
      <c r="B1" s="5" t="s">
        <v>0</v>
      </c>
      <c r="C1" s="2">
        <v>0.39</v>
      </c>
      <c r="D1" s="18"/>
      <c r="E1" s="1"/>
      <c r="F1" s="1"/>
      <c r="G1" s="1"/>
      <c r="H1" s="6" t="s">
        <v>1</v>
      </c>
      <c r="I1" s="4">
        <v>0.25</v>
      </c>
    </row>
    <row r="2" spans="1:11" ht="58.7" customHeight="1">
      <c r="A2" s="10" t="s">
        <v>2</v>
      </c>
      <c r="B2" s="11" t="s">
        <v>3</v>
      </c>
      <c r="C2" s="11" t="s">
        <v>4</v>
      </c>
      <c r="D2" s="11" t="s">
        <v>5</v>
      </c>
      <c r="E2" s="11" t="s">
        <v>6</v>
      </c>
      <c r="F2" s="11" t="s">
        <v>62</v>
      </c>
      <c r="G2" s="11" t="s">
        <v>63</v>
      </c>
      <c r="H2" s="11" t="s">
        <v>64</v>
      </c>
      <c r="I2" s="3" t="s">
        <v>9</v>
      </c>
      <c r="J2" s="3" t="s">
        <v>10</v>
      </c>
    </row>
    <row r="3" spans="1:11">
      <c r="A3" s="8">
        <v>63334</v>
      </c>
      <c r="B3" s="7" t="s">
        <v>11</v>
      </c>
      <c r="C3" s="9">
        <f>VLOOKUP(A3,[2]сантехника!$A$4:$G$6564,7,0)</f>
        <v>904.07105334000005</v>
      </c>
      <c r="D3" s="9">
        <f>C3*(1-E3)</f>
        <v>768.460395339</v>
      </c>
      <c r="E3" s="12">
        <v>0.15</v>
      </c>
      <c r="F3" s="9">
        <f>VLOOKUP(A3,A49:F85,6,0)</f>
        <v>10771.5813</v>
      </c>
      <c r="G3" s="9">
        <f>F3*(1-$E$3)</f>
        <v>9155.8441050000001</v>
      </c>
      <c r="H3" s="9">
        <f>F3-G3</f>
        <v>1615.7371949999997</v>
      </c>
      <c r="I3" s="9">
        <f>VLOOKUP(A3,[2]сантехника!$A$4:$F$655,6,0)</f>
        <v>695.43927180000003</v>
      </c>
      <c r="J3" s="9">
        <f>I3*(1-E3)</f>
        <v>591.12338103000002</v>
      </c>
      <c r="K3" s="14"/>
    </row>
    <row r="4" spans="1:11">
      <c r="A4" s="8">
        <v>63335</v>
      </c>
      <c r="B4" s="7" t="s">
        <v>12</v>
      </c>
      <c r="C4" s="9">
        <f>VLOOKUP(A4,[2]сантехника!$A$4:$G$6564,7,0)</f>
        <v>904.07105334000005</v>
      </c>
      <c r="D4" s="9">
        <f t="shared" ref="D4:D39" si="0">C4*(1-E4)</f>
        <v>768.460395339</v>
      </c>
      <c r="E4" s="12">
        <v>0.15</v>
      </c>
      <c r="F4" s="9">
        <f t="shared" ref="F4:F39" si="1">VLOOKUP(A4,A50:F86,6,0)</f>
        <v>10771.581300000002</v>
      </c>
      <c r="G4" s="9">
        <f t="shared" ref="G4:G39" si="2">F4*(1-$E$3)</f>
        <v>9155.8441050000019</v>
      </c>
      <c r="H4" s="9">
        <f t="shared" ref="H4:H39" si="3">F4-G4</f>
        <v>1615.7371949999997</v>
      </c>
      <c r="I4" s="9">
        <f>VLOOKUP(A4,[2]сантехника!$A$4:$F$655,6,0)</f>
        <v>695.43927180000003</v>
      </c>
      <c r="J4" s="9">
        <f t="shared" ref="J4:J39" si="4">I4*(1-E4)</f>
        <v>591.12338103000002</v>
      </c>
      <c r="K4" s="14"/>
    </row>
    <row r="5" spans="1:11">
      <c r="A5" s="8">
        <v>63336</v>
      </c>
      <c r="B5" s="7" t="s">
        <v>13</v>
      </c>
      <c r="C5" s="9">
        <f>VLOOKUP(A5,[2]сантехника!$A$4:$G$6564,7,0)</f>
        <v>993.66752394000014</v>
      </c>
      <c r="D5" s="9">
        <f t="shared" si="0"/>
        <v>844.61739534900005</v>
      </c>
      <c r="E5" s="12">
        <v>0.15</v>
      </c>
      <c r="F5" s="9">
        <f t="shared" si="1"/>
        <v>11839.081300000002</v>
      </c>
      <c r="G5" s="9">
        <f t="shared" si="2"/>
        <v>10063.219105000002</v>
      </c>
      <c r="H5" s="9">
        <f t="shared" si="3"/>
        <v>1775.8621949999997</v>
      </c>
      <c r="I5" s="9">
        <f>VLOOKUP(A5,[2]сантехника!$A$4:$F$655,6,0)</f>
        <v>764.3596338000001</v>
      </c>
      <c r="J5" s="9">
        <f t="shared" si="4"/>
        <v>649.70568873000002</v>
      </c>
      <c r="K5" s="14"/>
    </row>
    <row r="6" spans="1:11">
      <c r="A6" s="8">
        <v>63337</v>
      </c>
      <c r="B6" s="7" t="s">
        <v>14</v>
      </c>
      <c r="C6" s="9">
        <f>VLOOKUP(A6,[2]сантехника!$A$4:$G$6564,7,0)</f>
        <v>993.66752394000014</v>
      </c>
      <c r="D6" s="9">
        <f t="shared" si="0"/>
        <v>844.61739534900005</v>
      </c>
      <c r="E6" s="12">
        <v>0.15</v>
      </c>
      <c r="F6" s="9">
        <f t="shared" si="1"/>
        <v>11839.081300000002</v>
      </c>
      <c r="G6" s="9">
        <f t="shared" si="2"/>
        <v>10063.219105000002</v>
      </c>
      <c r="H6" s="9">
        <f t="shared" si="3"/>
        <v>1775.8621949999997</v>
      </c>
      <c r="I6" s="9">
        <f>VLOOKUP(A6,[2]сантехника!$A$4:$F$655,6,0)</f>
        <v>764.3596338000001</v>
      </c>
      <c r="J6" s="9">
        <f t="shared" si="4"/>
        <v>649.70568873000002</v>
      </c>
      <c r="K6" s="14"/>
    </row>
    <row r="7" spans="1:11">
      <c r="A7" s="8">
        <v>63338</v>
      </c>
      <c r="B7" s="7" t="s">
        <v>15</v>
      </c>
      <c r="C7" s="9">
        <f>VLOOKUP(A7,[2]сантехника!$A$4:$G$6564,7,0)</f>
        <v>1057.6650029399998</v>
      </c>
      <c r="D7" s="9">
        <f t="shared" si="0"/>
        <v>899.01525249899976</v>
      </c>
      <c r="E7" s="12">
        <v>0.15</v>
      </c>
      <c r="F7" s="9">
        <f t="shared" si="1"/>
        <v>12601.581300000002</v>
      </c>
      <c r="G7" s="9">
        <f t="shared" si="2"/>
        <v>10711.344105000002</v>
      </c>
      <c r="H7" s="9">
        <f t="shared" si="3"/>
        <v>1890.2371949999997</v>
      </c>
      <c r="I7" s="9">
        <f>VLOOKUP(A7,[2]сантехника!$A$4:$F$655,6,0)</f>
        <v>813.58846379999989</v>
      </c>
      <c r="J7" s="9">
        <f t="shared" si="4"/>
        <v>691.55019422999987</v>
      </c>
      <c r="K7" s="14"/>
    </row>
    <row r="8" spans="1:11">
      <c r="A8" s="8">
        <v>63339</v>
      </c>
      <c r="B8" s="7" t="s">
        <v>16</v>
      </c>
      <c r="C8" s="9">
        <f>VLOOKUP(A8,[2]сантехника!$A$4:$G$6564,7,0)</f>
        <v>1057.6650029399998</v>
      </c>
      <c r="D8" s="9">
        <f t="shared" si="0"/>
        <v>899.01525249899976</v>
      </c>
      <c r="E8" s="12">
        <v>0.15</v>
      </c>
      <c r="F8" s="9">
        <f t="shared" si="1"/>
        <v>12601.581300000002</v>
      </c>
      <c r="G8" s="9">
        <f t="shared" si="2"/>
        <v>10711.344105000002</v>
      </c>
      <c r="H8" s="9">
        <f t="shared" si="3"/>
        <v>1890.2371949999997</v>
      </c>
      <c r="I8" s="9">
        <f>VLOOKUP(A8,[2]сантехника!$A$4:$F$655,6,0)</f>
        <v>813.58846379999989</v>
      </c>
      <c r="J8" s="9">
        <f t="shared" si="4"/>
        <v>691.55019422999987</v>
      </c>
      <c r="K8" s="14"/>
    </row>
    <row r="9" spans="1:11">
      <c r="A9" s="8">
        <v>63441</v>
      </c>
      <c r="B9" s="15" t="s">
        <v>17</v>
      </c>
      <c r="C9" s="9">
        <f>VLOOKUP(A9,[2]сантехника!$A$4:$G$6564,7,0)</f>
        <v>1083.2639945399999</v>
      </c>
      <c r="D9" s="9">
        <f t="shared" si="0"/>
        <v>920.77439535899987</v>
      </c>
      <c r="E9" s="12">
        <v>0.15</v>
      </c>
      <c r="F9" s="9">
        <f t="shared" si="1"/>
        <v>12906.581300000002</v>
      </c>
      <c r="G9" s="9">
        <f t="shared" si="2"/>
        <v>10970.594105000002</v>
      </c>
      <c r="H9" s="9">
        <f t="shared" si="3"/>
        <v>1935.9871949999997</v>
      </c>
      <c r="I9" s="9">
        <f>VLOOKUP(A9,[2]сантехника!$A$4:$F$655,6,0)</f>
        <v>833.27999579999994</v>
      </c>
      <c r="J9" s="9">
        <f t="shared" si="4"/>
        <v>708.28799642999991</v>
      </c>
      <c r="K9" s="14"/>
    </row>
    <row r="10" spans="1:11">
      <c r="A10" s="8">
        <v>63442</v>
      </c>
      <c r="B10" s="15" t="s">
        <v>18</v>
      </c>
      <c r="C10" s="9">
        <f>VLOOKUP(A10,[2]сантехника!$A$4:$G$6564,7,0)</f>
        <v>1083.2639945399999</v>
      </c>
      <c r="D10" s="9">
        <f t="shared" si="0"/>
        <v>920.77439535899987</v>
      </c>
      <c r="E10" s="12">
        <v>0.15</v>
      </c>
      <c r="F10" s="9">
        <f t="shared" si="1"/>
        <v>12906.581300000002</v>
      </c>
      <c r="G10" s="9">
        <f t="shared" si="2"/>
        <v>10970.594105000002</v>
      </c>
      <c r="H10" s="9">
        <f t="shared" si="3"/>
        <v>1935.9871949999997</v>
      </c>
      <c r="I10" s="9">
        <f>VLOOKUP(A10,[2]сантехника!$A$4:$F$655,6,0)</f>
        <v>833.27999579999994</v>
      </c>
      <c r="J10" s="9">
        <f t="shared" si="4"/>
        <v>708.28799642999991</v>
      </c>
      <c r="K10" s="14"/>
    </row>
    <row r="11" spans="1:11">
      <c r="A11" s="8">
        <v>63443</v>
      </c>
      <c r="B11" s="15" t="s">
        <v>19</v>
      </c>
      <c r="C11" s="9">
        <f>VLOOKUP(A11,[2]сантехника!$A$4:$G$6564,7,0)</f>
        <v>1189.9264595400002</v>
      </c>
      <c r="D11" s="9">
        <f t="shared" si="0"/>
        <v>1011.4374906090002</v>
      </c>
      <c r="E11" s="12">
        <v>0.15</v>
      </c>
      <c r="F11" s="9">
        <f t="shared" si="1"/>
        <v>14177.418699999998</v>
      </c>
      <c r="G11" s="9">
        <f t="shared" si="2"/>
        <v>12050.805894999998</v>
      </c>
      <c r="H11" s="9">
        <f t="shared" si="3"/>
        <v>2126.6128050000007</v>
      </c>
      <c r="I11" s="9">
        <f>VLOOKUP(A11,[2]сантехника!$A$4:$F$655,6,0)</f>
        <v>915.32804580000015</v>
      </c>
      <c r="J11" s="9">
        <f t="shared" si="4"/>
        <v>778.02883893000012</v>
      </c>
      <c r="K11" s="14"/>
    </row>
    <row r="12" spans="1:11">
      <c r="A12" s="8">
        <v>63444</v>
      </c>
      <c r="B12" s="15" t="s">
        <v>20</v>
      </c>
      <c r="C12" s="9">
        <f>VLOOKUP(A12,[2]сантехника!$A$4:$G$6564,7,0)</f>
        <v>1189.9264595400002</v>
      </c>
      <c r="D12" s="9">
        <f t="shared" si="0"/>
        <v>1011.4374906090002</v>
      </c>
      <c r="E12" s="12">
        <v>0.15</v>
      </c>
      <c r="F12" s="9">
        <f t="shared" si="1"/>
        <v>14177.418699999998</v>
      </c>
      <c r="G12" s="9">
        <f t="shared" si="2"/>
        <v>12050.805894999998</v>
      </c>
      <c r="H12" s="9">
        <f t="shared" si="3"/>
        <v>2126.6128050000007</v>
      </c>
      <c r="I12" s="9">
        <f>VLOOKUP(A12,[2]сантехника!$A$4:$F$655,6,0)</f>
        <v>915.32804580000015</v>
      </c>
      <c r="J12" s="9">
        <f t="shared" si="4"/>
        <v>778.02883893000012</v>
      </c>
      <c r="K12" s="14"/>
    </row>
    <row r="13" spans="1:11">
      <c r="A13" s="8">
        <v>63345</v>
      </c>
      <c r="B13" s="15" t="s">
        <v>21</v>
      </c>
      <c r="C13" s="9">
        <f>VLOOKUP(A13,[2]сантехника!$A$4:$G$6564,7,0)</f>
        <v>669.41363034000005</v>
      </c>
      <c r="D13" s="9">
        <f t="shared" si="0"/>
        <v>569.00158578900005</v>
      </c>
      <c r="E13" s="12">
        <v>0.15</v>
      </c>
      <c r="F13" s="9">
        <f t="shared" si="1"/>
        <v>7975.75</v>
      </c>
      <c r="G13" s="9">
        <f t="shared" si="2"/>
        <v>6779.3874999999998</v>
      </c>
      <c r="H13" s="9">
        <f t="shared" si="3"/>
        <v>1196.3625000000002</v>
      </c>
      <c r="I13" s="9">
        <f>VLOOKUP(A13,[2]сантехника!$A$4:$F$655,6,0)</f>
        <v>514.93356180000001</v>
      </c>
      <c r="J13" s="9">
        <f t="shared" si="4"/>
        <v>437.69352752999998</v>
      </c>
      <c r="K13" s="14"/>
    </row>
    <row r="14" spans="1:11">
      <c r="A14" s="8">
        <v>63321</v>
      </c>
      <c r="B14" s="15" t="s">
        <v>22</v>
      </c>
      <c r="C14" s="9">
        <f>VLOOKUP(A14,[2]сантехника!$A$4:$G$6564,7,0)</f>
        <v>690.74612334000005</v>
      </c>
      <c r="D14" s="9">
        <f t="shared" si="0"/>
        <v>587.13420483900006</v>
      </c>
      <c r="E14" s="12">
        <v>0.15</v>
      </c>
      <c r="F14" s="9">
        <f t="shared" si="1"/>
        <v>8229.9187000000002</v>
      </c>
      <c r="G14" s="9">
        <f t="shared" si="2"/>
        <v>6995.4308949999995</v>
      </c>
      <c r="H14" s="9">
        <f t="shared" si="3"/>
        <v>1234.4878050000007</v>
      </c>
      <c r="I14" s="9">
        <f>VLOOKUP(A14,[2]сантехника!$A$4:$F$655,6,0)</f>
        <v>531.34317180000005</v>
      </c>
      <c r="J14" s="9">
        <f t="shared" si="4"/>
        <v>451.64169603000005</v>
      </c>
      <c r="K14" s="14"/>
    </row>
    <row r="15" spans="1:11">
      <c r="A15" s="8">
        <v>63322</v>
      </c>
      <c r="B15" s="15" t="s">
        <v>23</v>
      </c>
      <c r="C15" s="9">
        <f>VLOOKUP(A15,[2]сантехника!$A$4:$G$6564,7,0)</f>
        <v>720.61161354000012</v>
      </c>
      <c r="D15" s="9">
        <f t="shared" si="0"/>
        <v>612.51987150900004</v>
      </c>
      <c r="E15" s="12">
        <v>0.15</v>
      </c>
      <c r="F15" s="9">
        <f t="shared" si="1"/>
        <v>8585.75</v>
      </c>
      <c r="G15" s="9">
        <f t="shared" si="2"/>
        <v>7297.8874999999998</v>
      </c>
      <c r="H15" s="9">
        <f t="shared" si="3"/>
        <v>1287.8625000000002</v>
      </c>
      <c r="I15" s="9">
        <f>VLOOKUP(A15,[2]сантехника!$A$4:$F$655,6,0)</f>
        <v>554.31662580000011</v>
      </c>
      <c r="J15" s="9">
        <f t="shared" si="4"/>
        <v>471.16913193000011</v>
      </c>
      <c r="K15" s="14"/>
    </row>
    <row r="16" spans="1:11">
      <c r="A16" s="8">
        <v>63323</v>
      </c>
      <c r="B16" s="15" t="s">
        <v>24</v>
      </c>
      <c r="C16" s="9">
        <f>VLOOKUP(A16,[2]сантехника!$A$4:$G$6564,7,0)</f>
        <v>780.34259394000014</v>
      </c>
      <c r="D16" s="9">
        <f t="shared" si="0"/>
        <v>663.29120484900011</v>
      </c>
      <c r="E16" s="12">
        <v>0.15</v>
      </c>
      <c r="F16" s="9">
        <f t="shared" si="1"/>
        <v>9297.4187000000002</v>
      </c>
      <c r="G16" s="9">
        <f t="shared" si="2"/>
        <v>7902.8058949999995</v>
      </c>
      <c r="H16" s="9">
        <f t="shared" si="3"/>
        <v>1394.6128050000007</v>
      </c>
      <c r="I16" s="9">
        <f>VLOOKUP(A16,[2]сантехника!$A$4:$F$655,6,0)</f>
        <v>600.26353380000012</v>
      </c>
      <c r="J16" s="9">
        <f t="shared" si="4"/>
        <v>510.22400373000011</v>
      </c>
      <c r="K16" s="14"/>
    </row>
    <row r="17" spans="1:11">
      <c r="A17" s="8">
        <v>63346</v>
      </c>
      <c r="B17" s="15" t="s">
        <v>25</v>
      </c>
      <c r="C17" s="9">
        <f>VLOOKUP(A17,[2]сантехника!$A$4:$G$6564,7,0)</f>
        <v>737.67760794000003</v>
      </c>
      <c r="D17" s="9">
        <f t="shared" si="0"/>
        <v>627.02596674899996</v>
      </c>
      <c r="E17" s="12">
        <v>0.15</v>
      </c>
      <c r="F17" s="9">
        <f t="shared" si="1"/>
        <v>8789.0812999999998</v>
      </c>
      <c r="G17" s="9">
        <f t="shared" si="2"/>
        <v>7470.7191049999992</v>
      </c>
      <c r="H17" s="9">
        <f t="shared" si="3"/>
        <v>1318.3621950000006</v>
      </c>
      <c r="I17" s="9">
        <f>VLOOKUP(A17,[2]сантехника!$A$4:$F$655,6,0)</f>
        <v>567.44431380000003</v>
      </c>
      <c r="J17" s="9">
        <f t="shared" si="4"/>
        <v>482.32766673000003</v>
      </c>
      <c r="K17" s="14"/>
    </row>
    <row r="18" spans="1:11">
      <c r="A18" s="8">
        <v>63347</v>
      </c>
      <c r="B18" s="15" t="s">
        <v>26</v>
      </c>
      <c r="C18" s="9">
        <f>VLOOKUP(A18,[2]сантехника!$A$4:$G$6564,7,0)</f>
        <v>810.20808413999998</v>
      </c>
      <c r="D18" s="9">
        <f t="shared" si="0"/>
        <v>688.67687151899997</v>
      </c>
      <c r="E18" s="12">
        <v>0.15</v>
      </c>
      <c r="F18" s="9">
        <f t="shared" si="1"/>
        <v>9653.25</v>
      </c>
      <c r="G18" s="9">
        <f t="shared" si="2"/>
        <v>8205.2624999999989</v>
      </c>
      <c r="H18" s="9">
        <f t="shared" si="3"/>
        <v>1447.9875000000011</v>
      </c>
      <c r="I18" s="9">
        <f>VLOOKUP(A18,[2]сантехника!$A$4:$F$655,6,0)</f>
        <v>623.23698779999995</v>
      </c>
      <c r="J18" s="9">
        <f t="shared" si="4"/>
        <v>529.75143962999994</v>
      </c>
      <c r="K18" s="14"/>
    </row>
    <row r="19" spans="1:11">
      <c r="A19" s="8">
        <v>63350</v>
      </c>
      <c r="B19" s="15" t="s">
        <v>27</v>
      </c>
      <c r="C19" s="9">
        <f>VLOOKUP(A19,[2]сантехника!$A$4:$G$6564,7,0)</f>
        <v>895.53805614000032</v>
      </c>
      <c r="D19" s="9">
        <f t="shared" si="0"/>
        <v>761.20734771900027</v>
      </c>
      <c r="E19" s="12">
        <v>0.15</v>
      </c>
      <c r="F19" s="9">
        <f t="shared" si="1"/>
        <v>10669.918699999998</v>
      </c>
      <c r="G19" s="9">
        <f t="shared" si="2"/>
        <v>9069.4308949999977</v>
      </c>
      <c r="H19" s="9">
        <f t="shared" si="3"/>
        <v>1600.4878050000007</v>
      </c>
      <c r="I19" s="9">
        <f>VLOOKUP(A19,[2]сантехника!$A$4:$F$655,6,0)</f>
        <v>688.87542780000024</v>
      </c>
      <c r="J19" s="9">
        <f t="shared" si="4"/>
        <v>585.5441136300002</v>
      </c>
    </row>
    <row r="20" spans="1:11">
      <c r="A20" s="8">
        <v>63351</v>
      </c>
      <c r="B20" s="15" t="s">
        <v>28</v>
      </c>
      <c r="C20" s="9">
        <f>VLOOKUP(A20,[2]сантехника!$A$4:$G$6564,7,0)</f>
        <v>895.53805614000032</v>
      </c>
      <c r="D20" s="9">
        <f t="shared" si="0"/>
        <v>761.20734771900027</v>
      </c>
      <c r="E20" s="12">
        <v>0.15</v>
      </c>
      <c r="F20" s="9">
        <f t="shared" si="1"/>
        <v>10669.918699999998</v>
      </c>
      <c r="G20" s="9">
        <f t="shared" si="2"/>
        <v>9069.4308949999977</v>
      </c>
      <c r="H20" s="9">
        <f t="shared" si="3"/>
        <v>1600.4878050000007</v>
      </c>
      <c r="I20" s="9">
        <f>VLOOKUP(A20,[2]сантехника!$A$4:$F$655,6,0)</f>
        <v>688.87542780000024</v>
      </c>
      <c r="J20" s="9">
        <f t="shared" si="4"/>
        <v>585.5441136300002</v>
      </c>
    </row>
    <row r="21" spans="1:11">
      <c r="A21" s="8">
        <v>63352</v>
      </c>
      <c r="B21" s="15" t="s">
        <v>29</v>
      </c>
      <c r="C21" s="9">
        <f>VLOOKUP(A21,[2]сантехника!$A$4:$G$6564,7,0)</f>
        <v>865.67256593999991</v>
      </c>
      <c r="D21" s="9">
        <f t="shared" si="0"/>
        <v>735.82168104899995</v>
      </c>
      <c r="E21" s="12">
        <v>0.15</v>
      </c>
      <c r="F21" s="9">
        <f t="shared" si="1"/>
        <v>10314.081300000002</v>
      </c>
      <c r="G21" s="9">
        <f t="shared" si="2"/>
        <v>8766.9691050000019</v>
      </c>
      <c r="H21" s="9">
        <f t="shared" si="3"/>
        <v>1547.1121949999997</v>
      </c>
      <c r="I21" s="9">
        <f>VLOOKUP(A21,[2]сантехника!$A$4:$F$655,6,0)</f>
        <v>665.90197379999995</v>
      </c>
      <c r="J21" s="9">
        <f t="shared" si="4"/>
        <v>566.01667772999997</v>
      </c>
    </row>
    <row r="22" spans="1:11">
      <c r="A22" s="8">
        <v>63353</v>
      </c>
      <c r="B22" s="15" t="s">
        <v>30</v>
      </c>
      <c r="C22" s="9">
        <f>VLOOKUP(A22,[2]сантехника!$A$4:$G$6564,7,0)</f>
        <v>942.46954073999984</v>
      </c>
      <c r="D22" s="9">
        <f t="shared" si="0"/>
        <v>801.09910962899983</v>
      </c>
      <c r="E22" s="12">
        <v>0.15</v>
      </c>
      <c r="F22" s="9">
        <f t="shared" si="1"/>
        <v>11229.081300000002</v>
      </c>
      <c r="G22" s="9">
        <f t="shared" si="2"/>
        <v>9544.7191050000019</v>
      </c>
      <c r="H22" s="9">
        <f t="shared" si="3"/>
        <v>1684.3621949999997</v>
      </c>
      <c r="I22" s="9">
        <f>VLOOKUP(A22,[2]сантехника!$A$4:$F$655,6,0)</f>
        <v>724.97656979999988</v>
      </c>
      <c r="J22" s="9">
        <f t="shared" si="4"/>
        <v>616.23008432999984</v>
      </c>
    </row>
    <row r="23" spans="1:11">
      <c r="A23" s="8">
        <v>63355</v>
      </c>
      <c r="B23" s="15" t="s">
        <v>31</v>
      </c>
      <c r="C23" s="9">
        <f>VLOOKUP(A23,[2]сантехника!$A$4:$G$6564,7,0)</f>
        <v>1087.5304931400001</v>
      </c>
      <c r="D23" s="9">
        <f t="shared" si="0"/>
        <v>924.40091916900008</v>
      </c>
      <c r="E23" s="12">
        <v>0.15</v>
      </c>
      <c r="F23" s="9">
        <f t="shared" si="1"/>
        <v>12957.418699999998</v>
      </c>
      <c r="G23" s="9">
        <f t="shared" si="2"/>
        <v>11013.805894999998</v>
      </c>
      <c r="H23" s="9">
        <f t="shared" si="3"/>
        <v>1943.6128050000007</v>
      </c>
      <c r="I23" s="9">
        <f>VLOOKUP(A23,[2]сантехника!$A$4:$F$655,6,0)</f>
        <v>836.56191780000006</v>
      </c>
      <c r="J23" s="9">
        <f t="shared" si="4"/>
        <v>711.07763012999999</v>
      </c>
    </row>
    <row r="24" spans="1:11">
      <c r="A24" s="15"/>
      <c r="B24" s="15"/>
      <c r="C24" s="9"/>
      <c r="D24" s="9"/>
      <c r="E24" s="12"/>
      <c r="F24" s="9"/>
      <c r="G24" s="9"/>
      <c r="H24" s="9">
        <f t="shared" si="3"/>
        <v>0</v>
      </c>
      <c r="I24" s="9"/>
      <c r="J24" s="9"/>
    </row>
    <row r="25" spans="1:11">
      <c r="A25" s="16" t="s">
        <v>32</v>
      </c>
      <c r="B25" s="17" t="s">
        <v>33</v>
      </c>
      <c r="C25" s="9">
        <f>VLOOKUP(A25,[2]сантехника!$A$4:$G$6564,7,0)</f>
        <v>204.36528294000001</v>
      </c>
      <c r="D25" s="9">
        <f t="shared" si="0"/>
        <v>173.710490499</v>
      </c>
      <c r="E25" s="12">
        <v>0.15</v>
      </c>
      <c r="F25" s="9">
        <f t="shared" si="1"/>
        <v>2434.9187000000002</v>
      </c>
      <c r="G25" s="9">
        <f t="shared" si="2"/>
        <v>2069.680895</v>
      </c>
      <c r="H25" s="9">
        <f t="shared" si="3"/>
        <v>365.23780500000021</v>
      </c>
      <c r="I25" s="9">
        <f>VLOOKUP(A25,[2]сантехника!$A$4:$F$655,6,0)</f>
        <v>157.2040638</v>
      </c>
      <c r="J25" s="9">
        <f t="shared" si="4"/>
        <v>133.62345422999999</v>
      </c>
    </row>
    <row r="26" spans="1:11">
      <c r="A26" s="16" t="s">
        <v>34</v>
      </c>
      <c r="B26" s="17" t="s">
        <v>35</v>
      </c>
      <c r="C26" s="9">
        <f>VLOOKUP(A26,[2]сантехника!$A$4:$G$6564,7,0)</f>
        <v>204.36528294000001</v>
      </c>
      <c r="D26" s="9">
        <f t="shared" si="0"/>
        <v>173.710490499</v>
      </c>
      <c r="E26" s="12">
        <v>0.15</v>
      </c>
      <c r="F26" s="9">
        <f t="shared" si="1"/>
        <v>2434.9187000000002</v>
      </c>
      <c r="G26" s="9">
        <f t="shared" si="2"/>
        <v>2069.680895</v>
      </c>
      <c r="H26" s="9">
        <f t="shared" si="3"/>
        <v>365.23780500000021</v>
      </c>
      <c r="I26" s="9">
        <f>VLOOKUP(A26,[2]сантехника!$A$4:$F$655,6,0)</f>
        <v>157.2040638</v>
      </c>
      <c r="J26" s="9">
        <f t="shared" si="4"/>
        <v>133.62345422999999</v>
      </c>
    </row>
    <row r="27" spans="1:11">
      <c r="A27" s="16" t="s">
        <v>36</v>
      </c>
      <c r="B27" s="17" t="s">
        <v>37</v>
      </c>
      <c r="C27" s="9">
        <f>VLOOKUP(A27,[2]сантехника!$A$4:$G$6564,7,0)</f>
        <v>204.36528294000001</v>
      </c>
      <c r="D27" s="9">
        <f t="shared" si="0"/>
        <v>173.710490499</v>
      </c>
      <c r="E27" s="12">
        <v>0.15</v>
      </c>
      <c r="F27" s="9">
        <f t="shared" si="1"/>
        <v>2434.9187000000002</v>
      </c>
      <c r="G27" s="9">
        <f t="shared" si="2"/>
        <v>2069.680895</v>
      </c>
      <c r="H27" s="9">
        <f t="shared" si="3"/>
        <v>365.23780500000021</v>
      </c>
      <c r="I27" s="9">
        <f>VLOOKUP(A27,[2]сантехника!$A$4:$F$655,6,0)</f>
        <v>157.2040638</v>
      </c>
      <c r="J27" s="9">
        <f t="shared" si="4"/>
        <v>133.62345422999999</v>
      </c>
    </row>
    <row r="28" spans="1:11">
      <c r="A28" s="16" t="s">
        <v>38</v>
      </c>
      <c r="B28" s="17" t="s">
        <v>39</v>
      </c>
      <c r="C28" s="9">
        <f>VLOOKUP(A28,[2]сантехника!$A$4:$G$6564,7,0)</f>
        <v>204.36528294000001</v>
      </c>
      <c r="D28" s="9">
        <f t="shared" si="0"/>
        <v>173.710490499</v>
      </c>
      <c r="E28" s="12">
        <v>0.15</v>
      </c>
      <c r="F28" s="9">
        <f t="shared" si="1"/>
        <v>2434.9187000000002</v>
      </c>
      <c r="G28" s="9">
        <f t="shared" si="2"/>
        <v>2069.680895</v>
      </c>
      <c r="H28" s="9">
        <f t="shared" si="3"/>
        <v>365.23780500000021</v>
      </c>
      <c r="I28" s="9">
        <f>VLOOKUP(A28,[2]сантехника!$A$4:$F$655,6,0)</f>
        <v>157.2040638</v>
      </c>
      <c r="J28" s="9">
        <f t="shared" si="4"/>
        <v>133.62345422999999</v>
      </c>
    </row>
    <row r="29" spans="1:11">
      <c r="A29" s="16" t="s">
        <v>40</v>
      </c>
      <c r="B29" s="17" t="s">
        <v>41</v>
      </c>
      <c r="C29" s="9">
        <f>VLOOKUP(A29,[2]сантехника!$A$4:$G$6564,7,0)</f>
        <v>204.36528294000001</v>
      </c>
      <c r="D29" s="9">
        <f t="shared" si="0"/>
        <v>173.710490499</v>
      </c>
      <c r="E29" s="12">
        <v>0.15</v>
      </c>
      <c r="F29" s="9">
        <f t="shared" si="1"/>
        <v>2434.9187000000002</v>
      </c>
      <c r="G29" s="9">
        <f t="shared" si="2"/>
        <v>2069.680895</v>
      </c>
      <c r="H29" s="9">
        <f t="shared" si="3"/>
        <v>365.23780500000021</v>
      </c>
      <c r="I29" s="9">
        <f>VLOOKUP(A29,[2]сантехника!$A$4:$F$655,6,0)</f>
        <v>157.2040638</v>
      </c>
      <c r="J29" s="9">
        <f t="shared" si="4"/>
        <v>133.62345422999999</v>
      </c>
    </row>
    <row r="30" spans="1:11">
      <c r="A30" s="16" t="s">
        <v>42</v>
      </c>
      <c r="B30" s="17" t="s">
        <v>43</v>
      </c>
      <c r="C30" s="9">
        <f>VLOOKUP(A30,[2]сантехника!$A$4:$G$6564,7,0)</f>
        <v>191.56578714000005</v>
      </c>
      <c r="D30" s="9">
        <f t="shared" si="0"/>
        <v>162.83091906900003</v>
      </c>
      <c r="E30" s="12">
        <v>0.15</v>
      </c>
      <c r="F30" s="9">
        <f t="shared" si="1"/>
        <v>2282.4187000000002</v>
      </c>
      <c r="G30" s="9">
        <f t="shared" si="2"/>
        <v>1940.0558950000002</v>
      </c>
      <c r="H30" s="9">
        <f t="shared" si="3"/>
        <v>342.36280499999998</v>
      </c>
      <c r="I30" s="9">
        <f>VLOOKUP(A30,[2]сантехника!$A$4:$F$655,6,0)</f>
        <v>147.35829780000003</v>
      </c>
      <c r="J30" s="9">
        <f t="shared" si="4"/>
        <v>125.25455313000002</v>
      </c>
    </row>
    <row r="31" spans="1:11">
      <c r="A31" s="16" t="s">
        <v>44</v>
      </c>
      <c r="B31" s="17" t="s">
        <v>45</v>
      </c>
      <c r="C31" s="9">
        <f>VLOOKUP(A31,[2]сантехника!$A$4:$G$6564,7,0)</f>
        <v>191.56578714000005</v>
      </c>
      <c r="D31" s="9">
        <f t="shared" si="0"/>
        <v>162.83091906900003</v>
      </c>
      <c r="E31" s="12">
        <v>0.15</v>
      </c>
      <c r="F31" s="9">
        <f t="shared" si="1"/>
        <v>2282.4187000000002</v>
      </c>
      <c r="G31" s="9">
        <f t="shared" si="2"/>
        <v>1940.0558950000002</v>
      </c>
      <c r="H31" s="9">
        <f t="shared" si="3"/>
        <v>342.36280499999998</v>
      </c>
      <c r="I31" s="9">
        <f>VLOOKUP(A31,[2]сантехника!$A$4:$F$655,6,0)</f>
        <v>147.35829780000003</v>
      </c>
      <c r="J31" s="9">
        <f t="shared" si="4"/>
        <v>125.25455313000002</v>
      </c>
    </row>
    <row r="32" spans="1:11">
      <c r="A32" s="16" t="s">
        <v>46</v>
      </c>
      <c r="B32" s="17" t="s">
        <v>47</v>
      </c>
      <c r="C32" s="9">
        <f>VLOOKUP(A32,[2]сантехника!$A$4:$G$6564,7,0)</f>
        <v>195.83228573999997</v>
      </c>
      <c r="D32" s="9">
        <f t="shared" si="0"/>
        <v>166.45744287899998</v>
      </c>
      <c r="E32" s="12">
        <v>0.15</v>
      </c>
      <c r="F32" s="9">
        <f t="shared" si="1"/>
        <v>2333.25</v>
      </c>
      <c r="G32" s="9">
        <f t="shared" si="2"/>
        <v>1983.2625</v>
      </c>
      <c r="H32" s="9">
        <f t="shared" si="3"/>
        <v>349.98749999999995</v>
      </c>
      <c r="I32" s="9">
        <f>VLOOKUP(A32,[2]сантехника!$A$4:$F$655,6,0)</f>
        <v>150.64021979999998</v>
      </c>
      <c r="J32" s="9">
        <f t="shared" si="4"/>
        <v>128.04418682999997</v>
      </c>
    </row>
    <row r="33" spans="1:10">
      <c r="A33" s="16" t="s">
        <v>48</v>
      </c>
      <c r="B33" s="17" t="s">
        <v>49</v>
      </c>
      <c r="C33" s="9">
        <f>VLOOKUP(A33,[2]сантехника!$A$4:$G$6564,7,0)</f>
        <v>195.83228573999997</v>
      </c>
      <c r="D33" s="9">
        <f t="shared" si="0"/>
        <v>166.45744287899998</v>
      </c>
      <c r="E33" s="12">
        <v>0.15</v>
      </c>
      <c r="F33" s="9">
        <f t="shared" si="1"/>
        <v>2333.25</v>
      </c>
      <c r="G33" s="9">
        <f t="shared" si="2"/>
        <v>1983.2625</v>
      </c>
      <c r="H33" s="9">
        <f t="shared" si="3"/>
        <v>349.98749999999995</v>
      </c>
      <c r="I33" s="9">
        <f>VLOOKUP(A33,[2]сантехника!$A$4:$F$655,6,0)</f>
        <v>150.64021979999998</v>
      </c>
      <c r="J33" s="9">
        <f t="shared" si="4"/>
        <v>128.04418682999997</v>
      </c>
    </row>
    <row r="34" spans="1:10">
      <c r="A34" s="16" t="s">
        <v>50</v>
      </c>
      <c r="B34" s="17" t="s">
        <v>51</v>
      </c>
      <c r="C34" s="9">
        <f>VLOOKUP(A34,[2]сантехника!$A$4:$G$6564,7,0)</f>
        <v>191.56578714000005</v>
      </c>
      <c r="D34" s="9">
        <f t="shared" si="0"/>
        <v>162.83091906900003</v>
      </c>
      <c r="E34" s="12">
        <v>0.15</v>
      </c>
      <c r="F34" s="9">
        <f t="shared" si="1"/>
        <v>2282.4187000000002</v>
      </c>
      <c r="G34" s="9">
        <f t="shared" si="2"/>
        <v>1940.0558950000002</v>
      </c>
      <c r="H34" s="9">
        <f t="shared" si="3"/>
        <v>342.36280499999998</v>
      </c>
      <c r="I34" s="9">
        <f>VLOOKUP(A34,[2]сантехника!$A$4:$F$655,6,0)</f>
        <v>147.35829780000003</v>
      </c>
      <c r="J34" s="9">
        <f t="shared" si="4"/>
        <v>125.25455313000002</v>
      </c>
    </row>
    <row r="35" spans="1:10">
      <c r="A35" s="16" t="s">
        <v>52</v>
      </c>
      <c r="B35" s="17" t="s">
        <v>53</v>
      </c>
      <c r="C35" s="9">
        <f>VLOOKUP(A35,[2]сантехника!$A$4:$G$6564,7,0)</f>
        <v>195.83228573999997</v>
      </c>
      <c r="D35" s="9">
        <f t="shared" si="0"/>
        <v>166.45744287899998</v>
      </c>
      <c r="E35" s="12">
        <v>0.15</v>
      </c>
      <c r="F35" s="9">
        <f t="shared" si="1"/>
        <v>2333.25</v>
      </c>
      <c r="G35" s="9">
        <f t="shared" si="2"/>
        <v>1983.2625</v>
      </c>
      <c r="H35" s="9">
        <f t="shared" si="3"/>
        <v>349.98749999999995</v>
      </c>
      <c r="I35" s="9">
        <f>VLOOKUP(A35,[2]сантехника!$A$4:$F$655,6,0)</f>
        <v>150.64021979999998</v>
      </c>
      <c r="J35" s="9">
        <f t="shared" si="4"/>
        <v>128.04418682999997</v>
      </c>
    </row>
    <row r="36" spans="1:10">
      <c r="A36" s="16" t="s">
        <v>54</v>
      </c>
      <c r="B36" s="17" t="s">
        <v>55</v>
      </c>
      <c r="C36" s="9">
        <f>VLOOKUP(A36,[2]сантехника!$A$4:$G$6564,7,0)</f>
        <v>195.83228573999997</v>
      </c>
      <c r="D36" s="9">
        <f t="shared" si="0"/>
        <v>166.45744287899998</v>
      </c>
      <c r="E36" s="12">
        <v>0.15</v>
      </c>
      <c r="F36" s="9">
        <f t="shared" si="1"/>
        <v>2333.25</v>
      </c>
      <c r="G36" s="9">
        <f t="shared" si="2"/>
        <v>1983.2625</v>
      </c>
      <c r="H36" s="9">
        <f t="shared" si="3"/>
        <v>349.98749999999995</v>
      </c>
      <c r="I36" s="9">
        <f>VLOOKUP(A36,[2]сантехника!$A$4:$F$655,6,0)</f>
        <v>150.64021979999998</v>
      </c>
      <c r="J36" s="9">
        <f t="shared" si="4"/>
        <v>128.04418682999997</v>
      </c>
    </row>
    <row r="37" spans="1:10">
      <c r="A37" s="16" t="s">
        <v>56</v>
      </c>
      <c r="B37" s="17" t="s">
        <v>57</v>
      </c>
      <c r="C37" s="9">
        <f>VLOOKUP(A37,[2]сантехника!$A$4:$G$6564,7,0)</f>
        <v>195.83228573999997</v>
      </c>
      <c r="D37" s="9">
        <f t="shared" si="0"/>
        <v>166.45744287899998</v>
      </c>
      <c r="E37" s="12">
        <v>0.15</v>
      </c>
      <c r="F37" s="9">
        <f t="shared" si="1"/>
        <v>2333.25</v>
      </c>
      <c r="G37" s="9">
        <f t="shared" si="2"/>
        <v>1983.2625</v>
      </c>
      <c r="H37" s="9">
        <f t="shared" si="3"/>
        <v>349.98749999999995</v>
      </c>
      <c r="I37" s="9">
        <f>VLOOKUP(A37,[2]сантехника!$A$4:$F$655,6,0)</f>
        <v>150.64021979999998</v>
      </c>
      <c r="J37" s="9">
        <f t="shared" si="4"/>
        <v>128.04418682999997</v>
      </c>
    </row>
    <row r="38" spans="1:10">
      <c r="A38" s="16" t="s">
        <v>58</v>
      </c>
      <c r="B38" s="17" t="s">
        <v>59</v>
      </c>
      <c r="C38" s="9">
        <f>VLOOKUP(A38,[2]сантехника!$A$4:$G$6564,7,0)</f>
        <v>229.96427454000008</v>
      </c>
      <c r="D38" s="9">
        <f t="shared" si="0"/>
        <v>195.46963335900006</v>
      </c>
      <c r="E38" s="12">
        <v>0.15</v>
      </c>
      <c r="F38" s="9">
        <f t="shared" si="1"/>
        <v>2739.9187000000002</v>
      </c>
      <c r="G38" s="9">
        <f t="shared" si="2"/>
        <v>2328.930895</v>
      </c>
      <c r="H38" s="9">
        <f t="shared" si="3"/>
        <v>410.98780500000021</v>
      </c>
      <c r="I38" s="9">
        <f>VLOOKUP(A38,[2]сантехника!$A$4:$F$655,6,0)</f>
        <v>176.89559580000005</v>
      </c>
      <c r="J38" s="9">
        <f t="shared" si="4"/>
        <v>150.36125643000005</v>
      </c>
    </row>
    <row r="39" spans="1:10">
      <c r="A39" s="16" t="s">
        <v>60</v>
      </c>
      <c r="B39" s="17" t="s">
        <v>61</v>
      </c>
      <c r="C39" s="9">
        <f>VLOOKUP(A39,[2]сантехника!$A$4:$G$6564,7,0)</f>
        <v>247.03026894000001</v>
      </c>
      <c r="D39" s="9">
        <f t="shared" si="0"/>
        <v>209.97572859900001</v>
      </c>
      <c r="E39" s="12">
        <v>0.15</v>
      </c>
      <c r="F39" s="9">
        <f t="shared" si="1"/>
        <v>2943.25</v>
      </c>
      <c r="G39" s="9">
        <f t="shared" si="2"/>
        <v>2501.7624999999998</v>
      </c>
      <c r="H39" s="9">
        <f t="shared" si="3"/>
        <v>441.48750000000018</v>
      </c>
      <c r="I39" s="9">
        <f>VLOOKUP(A39,[2]сантехника!$A$4:$F$655,6,0)</f>
        <v>190.0232838</v>
      </c>
      <c r="J39" s="9">
        <f t="shared" si="4"/>
        <v>161.51979123000001</v>
      </c>
    </row>
    <row r="46" spans="1:10" ht="15.75" thickBot="1"/>
    <row r="47" spans="1:10">
      <c r="A47" s="1"/>
      <c r="B47" s="5" t="s">
        <v>0</v>
      </c>
      <c r="C47" s="2">
        <v>0.39</v>
      </c>
      <c r="D47" s="18"/>
      <c r="E47" s="1"/>
      <c r="F47" s="1"/>
      <c r="G47" s="1"/>
    </row>
    <row r="48" spans="1:10" ht="60">
      <c r="A48" s="10" t="s">
        <v>2</v>
      </c>
      <c r="B48" s="11" t="s">
        <v>3</v>
      </c>
      <c r="C48" s="11" t="s">
        <v>4</v>
      </c>
      <c r="D48" s="11" t="s">
        <v>5</v>
      </c>
      <c r="E48" s="11" t="s">
        <v>6</v>
      </c>
      <c r="F48" s="11" t="s">
        <v>7</v>
      </c>
      <c r="G48" s="11" t="s">
        <v>8</v>
      </c>
    </row>
    <row r="49" spans="1:7">
      <c r="A49" s="8">
        <v>63334</v>
      </c>
      <c r="B49" s="7" t="s">
        <v>11</v>
      </c>
      <c r="C49" s="9">
        <v>21189.995999999999</v>
      </c>
      <c r="D49" s="9">
        <f>C49*(1-E49)</f>
        <v>18011.496599999999</v>
      </c>
      <c r="E49" s="12">
        <v>0.15</v>
      </c>
      <c r="F49" s="9">
        <f>C49*(1-$C$47)/1.2</f>
        <v>10771.5813</v>
      </c>
      <c r="G49" s="9">
        <f>F49*(1-$E$49)</f>
        <v>9155.8441050000001</v>
      </c>
    </row>
    <row r="50" spans="1:7">
      <c r="A50" s="8">
        <v>63335</v>
      </c>
      <c r="B50" s="7" t="s">
        <v>12</v>
      </c>
      <c r="C50" s="9">
        <v>21189.996000000003</v>
      </c>
      <c r="D50" s="9">
        <f t="shared" ref="D50:D85" si="5">C50*(1-E50)</f>
        <v>18011.496600000002</v>
      </c>
      <c r="E50" s="12">
        <v>0.15</v>
      </c>
      <c r="F50" s="9">
        <f t="shared" ref="F50:F85" si="6">C50*(1-$C$47)/1.2</f>
        <v>10771.581300000002</v>
      </c>
      <c r="G50" s="9">
        <f t="shared" ref="G50:G85" si="7">F50*(1-$E$49)</f>
        <v>9155.8441050000019</v>
      </c>
    </row>
    <row r="51" spans="1:7">
      <c r="A51" s="8">
        <v>63336</v>
      </c>
      <c r="B51" s="7" t="s">
        <v>13</v>
      </c>
      <c r="C51" s="9">
        <v>23289.996000000003</v>
      </c>
      <c r="D51" s="9">
        <f t="shared" si="5"/>
        <v>19796.496600000002</v>
      </c>
      <c r="E51" s="12">
        <v>0.15</v>
      </c>
      <c r="F51" s="9">
        <f t="shared" si="6"/>
        <v>11839.081300000002</v>
      </c>
      <c r="G51" s="9">
        <f t="shared" si="7"/>
        <v>10063.219105000002</v>
      </c>
    </row>
    <row r="52" spans="1:7">
      <c r="A52" s="8">
        <v>63337</v>
      </c>
      <c r="B52" s="7" t="s">
        <v>14</v>
      </c>
      <c r="C52" s="9">
        <v>23289.996000000003</v>
      </c>
      <c r="D52" s="9">
        <f t="shared" si="5"/>
        <v>19796.496600000002</v>
      </c>
      <c r="E52" s="12">
        <v>0.15</v>
      </c>
      <c r="F52" s="9">
        <f t="shared" si="6"/>
        <v>11839.081300000002</v>
      </c>
      <c r="G52" s="9">
        <f t="shared" si="7"/>
        <v>10063.219105000002</v>
      </c>
    </row>
    <row r="53" spans="1:7">
      <c r="A53" s="8">
        <v>63338</v>
      </c>
      <c r="B53" s="7" t="s">
        <v>15</v>
      </c>
      <c r="C53" s="9">
        <v>24789.996000000003</v>
      </c>
      <c r="D53" s="9">
        <f t="shared" si="5"/>
        <v>21071.496600000002</v>
      </c>
      <c r="E53" s="12">
        <v>0.15</v>
      </c>
      <c r="F53" s="9">
        <f t="shared" si="6"/>
        <v>12601.581300000002</v>
      </c>
      <c r="G53" s="9">
        <f t="shared" si="7"/>
        <v>10711.344105000002</v>
      </c>
    </row>
    <row r="54" spans="1:7">
      <c r="A54" s="8">
        <v>63339</v>
      </c>
      <c r="B54" s="7" t="s">
        <v>16</v>
      </c>
      <c r="C54" s="9">
        <v>24789.996000000003</v>
      </c>
      <c r="D54" s="9">
        <f t="shared" si="5"/>
        <v>21071.496600000002</v>
      </c>
      <c r="E54" s="12">
        <v>0.15</v>
      </c>
      <c r="F54" s="9">
        <f t="shared" si="6"/>
        <v>12601.581300000002</v>
      </c>
      <c r="G54" s="9">
        <f t="shared" si="7"/>
        <v>10711.344105000002</v>
      </c>
    </row>
    <row r="55" spans="1:7">
      <c r="A55" s="8">
        <v>63441</v>
      </c>
      <c r="B55" s="15" t="s">
        <v>17</v>
      </c>
      <c r="C55" s="9">
        <v>25389.996000000003</v>
      </c>
      <c r="D55" s="9">
        <f t="shared" si="5"/>
        <v>21581.496600000002</v>
      </c>
      <c r="E55" s="12">
        <v>0.15</v>
      </c>
      <c r="F55" s="9">
        <f t="shared" si="6"/>
        <v>12906.581300000002</v>
      </c>
      <c r="G55" s="9">
        <f t="shared" si="7"/>
        <v>10970.594105000002</v>
      </c>
    </row>
    <row r="56" spans="1:7">
      <c r="A56" s="8">
        <v>63442</v>
      </c>
      <c r="B56" s="15" t="s">
        <v>18</v>
      </c>
      <c r="C56" s="9">
        <v>25389.996000000003</v>
      </c>
      <c r="D56" s="9">
        <f t="shared" si="5"/>
        <v>21581.496600000002</v>
      </c>
      <c r="E56" s="12">
        <v>0.15</v>
      </c>
      <c r="F56" s="9">
        <f t="shared" si="6"/>
        <v>12906.581300000002</v>
      </c>
      <c r="G56" s="9">
        <f t="shared" si="7"/>
        <v>10970.594105000002</v>
      </c>
    </row>
    <row r="57" spans="1:7">
      <c r="A57" s="8">
        <v>63443</v>
      </c>
      <c r="B57" s="15" t="s">
        <v>19</v>
      </c>
      <c r="C57" s="9">
        <v>27890.003999999997</v>
      </c>
      <c r="D57" s="9">
        <f t="shared" si="5"/>
        <v>23706.503399999998</v>
      </c>
      <c r="E57" s="12">
        <v>0.15</v>
      </c>
      <c r="F57" s="9">
        <f t="shared" si="6"/>
        <v>14177.418699999998</v>
      </c>
      <c r="G57" s="9">
        <f t="shared" si="7"/>
        <v>12050.805894999998</v>
      </c>
    </row>
    <row r="58" spans="1:7">
      <c r="A58" s="8">
        <v>63444</v>
      </c>
      <c r="B58" s="15" t="s">
        <v>20</v>
      </c>
      <c r="C58" s="9">
        <v>27890.003999999997</v>
      </c>
      <c r="D58" s="9">
        <f t="shared" si="5"/>
        <v>23706.503399999998</v>
      </c>
      <c r="E58" s="12">
        <v>0.15</v>
      </c>
      <c r="F58" s="9">
        <f t="shared" si="6"/>
        <v>14177.418699999998</v>
      </c>
      <c r="G58" s="9">
        <f t="shared" si="7"/>
        <v>12050.805894999998</v>
      </c>
    </row>
    <row r="59" spans="1:7">
      <c r="A59" s="8">
        <v>63345</v>
      </c>
      <c r="B59" s="15" t="s">
        <v>21</v>
      </c>
      <c r="C59" s="9">
        <v>15690</v>
      </c>
      <c r="D59" s="9">
        <f t="shared" si="5"/>
        <v>13336.5</v>
      </c>
      <c r="E59" s="12">
        <v>0.15</v>
      </c>
      <c r="F59" s="9">
        <f t="shared" si="6"/>
        <v>7975.75</v>
      </c>
      <c r="G59" s="9">
        <f t="shared" si="7"/>
        <v>6779.3874999999998</v>
      </c>
    </row>
    <row r="60" spans="1:7">
      <c r="A60" s="8">
        <v>63321</v>
      </c>
      <c r="B60" s="15" t="s">
        <v>22</v>
      </c>
      <c r="C60" s="9">
        <v>16190.003999999999</v>
      </c>
      <c r="D60" s="9">
        <f t="shared" si="5"/>
        <v>13761.5034</v>
      </c>
      <c r="E60" s="12">
        <v>0.15</v>
      </c>
      <c r="F60" s="9">
        <f t="shared" si="6"/>
        <v>8229.9187000000002</v>
      </c>
      <c r="G60" s="9">
        <f t="shared" si="7"/>
        <v>6995.4308949999995</v>
      </c>
    </row>
    <row r="61" spans="1:7">
      <c r="A61" s="8">
        <v>63322</v>
      </c>
      <c r="B61" s="15" t="s">
        <v>23</v>
      </c>
      <c r="C61" s="9">
        <v>16890</v>
      </c>
      <c r="D61" s="9">
        <f t="shared" si="5"/>
        <v>14356.5</v>
      </c>
      <c r="E61" s="12">
        <v>0.15</v>
      </c>
      <c r="F61" s="9">
        <f t="shared" si="6"/>
        <v>8585.75</v>
      </c>
      <c r="G61" s="9">
        <f t="shared" si="7"/>
        <v>7297.8874999999998</v>
      </c>
    </row>
    <row r="62" spans="1:7">
      <c r="A62" s="8">
        <v>63323</v>
      </c>
      <c r="B62" s="15" t="s">
        <v>24</v>
      </c>
      <c r="C62" s="9">
        <v>18290.004000000001</v>
      </c>
      <c r="D62" s="9">
        <f t="shared" si="5"/>
        <v>15546.5034</v>
      </c>
      <c r="E62" s="12">
        <v>0.15</v>
      </c>
      <c r="F62" s="9">
        <f t="shared" si="6"/>
        <v>9297.4187000000002</v>
      </c>
      <c r="G62" s="9">
        <f t="shared" si="7"/>
        <v>7902.8058949999995</v>
      </c>
    </row>
    <row r="63" spans="1:7">
      <c r="A63" s="8">
        <v>63346</v>
      </c>
      <c r="B63" s="15" t="s">
        <v>25</v>
      </c>
      <c r="C63" s="9">
        <v>17289.995999999999</v>
      </c>
      <c r="D63" s="9">
        <f t="shared" si="5"/>
        <v>14696.496599999999</v>
      </c>
      <c r="E63" s="12">
        <v>0.15</v>
      </c>
      <c r="F63" s="9">
        <f t="shared" si="6"/>
        <v>8789.0812999999998</v>
      </c>
      <c r="G63" s="9">
        <f t="shared" si="7"/>
        <v>7470.7191049999992</v>
      </c>
    </row>
    <row r="64" spans="1:7">
      <c r="A64" s="8">
        <v>63347</v>
      </c>
      <c r="B64" s="15" t="s">
        <v>26</v>
      </c>
      <c r="C64" s="9">
        <v>18990</v>
      </c>
      <c r="D64" s="9">
        <f t="shared" si="5"/>
        <v>16141.5</v>
      </c>
      <c r="E64" s="12">
        <v>0.15</v>
      </c>
      <c r="F64" s="9">
        <f t="shared" si="6"/>
        <v>9653.25</v>
      </c>
      <c r="G64" s="9">
        <f t="shared" si="7"/>
        <v>8205.2624999999989</v>
      </c>
    </row>
    <row r="65" spans="1:7">
      <c r="A65" s="8">
        <v>63350</v>
      </c>
      <c r="B65" s="15" t="s">
        <v>27</v>
      </c>
      <c r="C65" s="9">
        <v>20990.003999999997</v>
      </c>
      <c r="D65" s="9">
        <f t="shared" si="5"/>
        <v>17841.503399999998</v>
      </c>
      <c r="E65" s="12">
        <v>0.15</v>
      </c>
      <c r="F65" s="9">
        <f t="shared" si="6"/>
        <v>10669.918699999998</v>
      </c>
      <c r="G65" s="9">
        <f t="shared" si="7"/>
        <v>9069.4308949999977</v>
      </c>
    </row>
    <row r="66" spans="1:7">
      <c r="A66" s="8">
        <v>63351</v>
      </c>
      <c r="B66" s="15" t="s">
        <v>28</v>
      </c>
      <c r="C66" s="9">
        <v>20990.003999999997</v>
      </c>
      <c r="D66" s="9">
        <f t="shared" si="5"/>
        <v>17841.503399999998</v>
      </c>
      <c r="E66" s="12">
        <v>0.15</v>
      </c>
      <c r="F66" s="9">
        <f t="shared" si="6"/>
        <v>10669.918699999998</v>
      </c>
      <c r="G66" s="9">
        <f t="shared" si="7"/>
        <v>9069.4308949999977</v>
      </c>
    </row>
    <row r="67" spans="1:7">
      <c r="A67" s="8">
        <v>63352</v>
      </c>
      <c r="B67" s="15" t="s">
        <v>29</v>
      </c>
      <c r="C67" s="9">
        <v>20289.996000000003</v>
      </c>
      <c r="D67" s="9">
        <f t="shared" si="5"/>
        <v>17246.496600000002</v>
      </c>
      <c r="E67" s="12">
        <v>0.15</v>
      </c>
      <c r="F67" s="9">
        <f t="shared" si="6"/>
        <v>10314.081300000002</v>
      </c>
      <c r="G67" s="9">
        <f t="shared" si="7"/>
        <v>8766.9691050000019</v>
      </c>
    </row>
    <row r="68" spans="1:7">
      <c r="A68" s="8">
        <v>63353</v>
      </c>
      <c r="B68" s="15" t="s">
        <v>30</v>
      </c>
      <c r="C68" s="9">
        <v>22089.996000000003</v>
      </c>
      <c r="D68" s="9">
        <f t="shared" si="5"/>
        <v>18776.496600000002</v>
      </c>
      <c r="E68" s="12">
        <v>0.15</v>
      </c>
      <c r="F68" s="9">
        <f t="shared" si="6"/>
        <v>11229.081300000002</v>
      </c>
      <c r="G68" s="9">
        <f t="shared" si="7"/>
        <v>9544.7191050000019</v>
      </c>
    </row>
    <row r="69" spans="1:7">
      <c r="A69" s="8">
        <v>63355</v>
      </c>
      <c r="B69" s="15" t="s">
        <v>31</v>
      </c>
      <c r="C69" s="9">
        <v>25490.003999999997</v>
      </c>
      <c r="D69" s="9">
        <f t="shared" si="5"/>
        <v>21666.503399999998</v>
      </c>
      <c r="E69" s="12">
        <v>0.15</v>
      </c>
      <c r="F69" s="9">
        <f t="shared" si="6"/>
        <v>12957.418699999998</v>
      </c>
      <c r="G69" s="9">
        <f t="shared" si="7"/>
        <v>11013.805894999998</v>
      </c>
    </row>
    <row r="70" spans="1:7">
      <c r="A70" s="15"/>
      <c r="B70" s="15"/>
      <c r="C70" s="15"/>
      <c r="D70" s="9"/>
      <c r="E70" s="12"/>
      <c r="F70" s="9"/>
      <c r="G70" s="9"/>
    </row>
    <row r="71" spans="1:7">
      <c r="A71" s="16" t="s">
        <v>32</v>
      </c>
      <c r="B71" s="17" t="s">
        <v>33</v>
      </c>
      <c r="C71" s="9">
        <v>4790.0039999999999</v>
      </c>
      <c r="D71" s="9">
        <f t="shared" si="5"/>
        <v>4071.5033999999996</v>
      </c>
      <c r="E71" s="12">
        <v>0.15</v>
      </c>
      <c r="F71" s="9">
        <f t="shared" si="6"/>
        <v>2434.9187000000002</v>
      </c>
      <c r="G71" s="9">
        <f t="shared" si="7"/>
        <v>2069.680895</v>
      </c>
    </row>
    <row r="72" spans="1:7">
      <c r="A72" s="16" t="s">
        <v>34</v>
      </c>
      <c r="B72" s="17" t="s">
        <v>35</v>
      </c>
      <c r="C72" s="9">
        <v>4790.0039999999999</v>
      </c>
      <c r="D72" s="9">
        <f t="shared" si="5"/>
        <v>4071.5033999999996</v>
      </c>
      <c r="E72" s="12">
        <v>0.15</v>
      </c>
      <c r="F72" s="9">
        <f t="shared" si="6"/>
        <v>2434.9187000000002</v>
      </c>
      <c r="G72" s="9">
        <f t="shared" si="7"/>
        <v>2069.680895</v>
      </c>
    </row>
    <row r="73" spans="1:7">
      <c r="A73" s="16" t="s">
        <v>36</v>
      </c>
      <c r="B73" s="17" t="s">
        <v>37</v>
      </c>
      <c r="C73" s="9">
        <v>4790.0039999999999</v>
      </c>
      <c r="D73" s="9">
        <f t="shared" si="5"/>
        <v>4071.5033999999996</v>
      </c>
      <c r="E73" s="12">
        <v>0.15</v>
      </c>
      <c r="F73" s="9">
        <f t="shared" si="6"/>
        <v>2434.9187000000002</v>
      </c>
      <c r="G73" s="9">
        <f t="shared" si="7"/>
        <v>2069.680895</v>
      </c>
    </row>
    <row r="74" spans="1:7">
      <c r="A74" s="16" t="s">
        <v>38</v>
      </c>
      <c r="B74" s="17" t="s">
        <v>39</v>
      </c>
      <c r="C74" s="9">
        <v>4790.0039999999999</v>
      </c>
      <c r="D74" s="9">
        <f t="shared" si="5"/>
        <v>4071.5033999999996</v>
      </c>
      <c r="E74" s="12">
        <v>0.15</v>
      </c>
      <c r="F74" s="9">
        <f t="shared" si="6"/>
        <v>2434.9187000000002</v>
      </c>
      <c r="G74" s="9">
        <f t="shared" si="7"/>
        <v>2069.680895</v>
      </c>
    </row>
    <row r="75" spans="1:7">
      <c r="A75" s="16" t="s">
        <v>40</v>
      </c>
      <c r="B75" s="17" t="s">
        <v>41</v>
      </c>
      <c r="C75" s="9">
        <v>4790.0039999999999</v>
      </c>
      <c r="D75" s="9">
        <f t="shared" si="5"/>
        <v>4071.5033999999996</v>
      </c>
      <c r="E75" s="12">
        <v>0.15</v>
      </c>
      <c r="F75" s="9">
        <f t="shared" si="6"/>
        <v>2434.9187000000002</v>
      </c>
      <c r="G75" s="9">
        <f t="shared" si="7"/>
        <v>2069.680895</v>
      </c>
    </row>
    <row r="76" spans="1:7">
      <c r="A76" s="16" t="s">
        <v>42</v>
      </c>
      <c r="B76" s="17" t="s">
        <v>43</v>
      </c>
      <c r="C76" s="9">
        <v>4490.0039999999999</v>
      </c>
      <c r="D76" s="9">
        <f t="shared" si="5"/>
        <v>3816.5033999999996</v>
      </c>
      <c r="E76" s="12">
        <v>0.15</v>
      </c>
      <c r="F76" s="9">
        <f t="shared" si="6"/>
        <v>2282.4187000000002</v>
      </c>
      <c r="G76" s="9">
        <f t="shared" si="7"/>
        <v>1940.0558950000002</v>
      </c>
    </row>
    <row r="77" spans="1:7">
      <c r="A77" s="16" t="s">
        <v>44</v>
      </c>
      <c r="B77" s="17" t="s">
        <v>45</v>
      </c>
      <c r="C77" s="9">
        <v>4490.0039999999999</v>
      </c>
      <c r="D77" s="9">
        <f t="shared" si="5"/>
        <v>3816.5033999999996</v>
      </c>
      <c r="E77" s="12">
        <v>0.15</v>
      </c>
      <c r="F77" s="9">
        <f t="shared" si="6"/>
        <v>2282.4187000000002</v>
      </c>
      <c r="G77" s="9">
        <f t="shared" si="7"/>
        <v>1940.0558950000002</v>
      </c>
    </row>
    <row r="78" spans="1:7">
      <c r="A78" s="16" t="s">
        <v>46</v>
      </c>
      <c r="B78" s="17" t="s">
        <v>47</v>
      </c>
      <c r="C78" s="9">
        <v>4590</v>
      </c>
      <c r="D78" s="9">
        <f t="shared" si="5"/>
        <v>3901.5</v>
      </c>
      <c r="E78" s="12">
        <v>0.15</v>
      </c>
      <c r="F78" s="9">
        <f t="shared" si="6"/>
        <v>2333.25</v>
      </c>
      <c r="G78" s="9">
        <f t="shared" si="7"/>
        <v>1983.2625</v>
      </c>
    </row>
    <row r="79" spans="1:7">
      <c r="A79" s="16" t="s">
        <v>48</v>
      </c>
      <c r="B79" s="17" t="s">
        <v>49</v>
      </c>
      <c r="C79" s="9">
        <v>4590</v>
      </c>
      <c r="D79" s="9">
        <f t="shared" si="5"/>
        <v>3901.5</v>
      </c>
      <c r="E79" s="12">
        <v>0.15</v>
      </c>
      <c r="F79" s="9">
        <f t="shared" si="6"/>
        <v>2333.25</v>
      </c>
      <c r="G79" s="9">
        <f t="shared" si="7"/>
        <v>1983.2625</v>
      </c>
    </row>
    <row r="80" spans="1:7">
      <c r="A80" s="16" t="s">
        <v>50</v>
      </c>
      <c r="B80" s="17" t="s">
        <v>51</v>
      </c>
      <c r="C80" s="9">
        <v>4490.0039999999999</v>
      </c>
      <c r="D80" s="9">
        <f t="shared" si="5"/>
        <v>3816.5033999999996</v>
      </c>
      <c r="E80" s="12">
        <v>0.15</v>
      </c>
      <c r="F80" s="9">
        <f t="shared" si="6"/>
        <v>2282.4187000000002</v>
      </c>
      <c r="G80" s="9">
        <f t="shared" si="7"/>
        <v>1940.0558950000002</v>
      </c>
    </row>
    <row r="81" spans="1:7">
      <c r="A81" s="16" t="s">
        <v>52</v>
      </c>
      <c r="B81" s="17" t="s">
        <v>53</v>
      </c>
      <c r="C81" s="9">
        <v>4590</v>
      </c>
      <c r="D81" s="9">
        <f t="shared" si="5"/>
        <v>3901.5</v>
      </c>
      <c r="E81" s="12">
        <v>0.15</v>
      </c>
      <c r="F81" s="9">
        <f t="shared" si="6"/>
        <v>2333.25</v>
      </c>
      <c r="G81" s="9">
        <f t="shared" si="7"/>
        <v>1983.2625</v>
      </c>
    </row>
    <row r="82" spans="1:7">
      <c r="A82" s="16" t="s">
        <v>54</v>
      </c>
      <c r="B82" s="17" t="s">
        <v>55</v>
      </c>
      <c r="C82" s="9">
        <v>4590</v>
      </c>
      <c r="D82" s="9">
        <f t="shared" si="5"/>
        <v>3901.5</v>
      </c>
      <c r="E82" s="12">
        <v>0.15</v>
      </c>
      <c r="F82" s="9">
        <f t="shared" si="6"/>
        <v>2333.25</v>
      </c>
      <c r="G82" s="9">
        <f t="shared" si="7"/>
        <v>1983.2625</v>
      </c>
    </row>
    <row r="83" spans="1:7">
      <c r="A83" s="16" t="s">
        <v>56</v>
      </c>
      <c r="B83" s="17" t="s">
        <v>57</v>
      </c>
      <c r="C83" s="9">
        <v>4590</v>
      </c>
      <c r="D83" s="9">
        <f t="shared" si="5"/>
        <v>3901.5</v>
      </c>
      <c r="E83" s="12">
        <v>0.15</v>
      </c>
      <c r="F83" s="9">
        <f t="shared" si="6"/>
        <v>2333.25</v>
      </c>
      <c r="G83" s="9">
        <f t="shared" si="7"/>
        <v>1983.2625</v>
      </c>
    </row>
    <row r="84" spans="1:7">
      <c r="A84" s="16" t="s">
        <v>58</v>
      </c>
      <c r="B84" s="17" t="s">
        <v>59</v>
      </c>
      <c r="C84" s="9">
        <v>5390.0039999999999</v>
      </c>
      <c r="D84" s="9">
        <f t="shared" si="5"/>
        <v>4581.5033999999996</v>
      </c>
      <c r="E84" s="12">
        <v>0.15</v>
      </c>
      <c r="F84" s="9">
        <f t="shared" si="6"/>
        <v>2739.9187000000002</v>
      </c>
      <c r="G84" s="9">
        <f t="shared" si="7"/>
        <v>2328.930895</v>
      </c>
    </row>
    <row r="85" spans="1:7">
      <c r="A85" s="16" t="s">
        <v>60</v>
      </c>
      <c r="B85" s="17" t="s">
        <v>61</v>
      </c>
      <c r="C85" s="9">
        <v>5790</v>
      </c>
      <c r="D85" s="9">
        <f t="shared" si="5"/>
        <v>4921.5</v>
      </c>
      <c r="E85" s="12">
        <v>0.15</v>
      </c>
      <c r="F85" s="9">
        <f t="shared" si="6"/>
        <v>2943.25</v>
      </c>
      <c r="G85" s="9">
        <f t="shared" si="7"/>
        <v>2501.7624999999998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D30" sqref="D30"/>
    </sheetView>
  </sheetViews>
  <sheetFormatPr defaultRowHeight="15"/>
  <cols>
    <col min="1" max="10" width="15.7109375" customWidth="1"/>
    <col min="11" max="11" width="24" customWidth="1"/>
  </cols>
  <sheetData>
    <row r="1" spans="1:11" ht="15.75" thickBot="1">
      <c r="A1" s="24" t="s">
        <v>65</v>
      </c>
      <c r="B1" s="25"/>
      <c r="C1" s="25"/>
      <c r="D1" s="25"/>
      <c r="E1" s="25"/>
      <c r="F1" s="26"/>
      <c r="G1" s="27" t="s">
        <v>66</v>
      </c>
      <c r="H1" s="28"/>
      <c r="I1" s="28"/>
      <c r="J1" s="29"/>
      <c r="K1" s="30" t="s">
        <v>67</v>
      </c>
    </row>
    <row r="2" spans="1:11" ht="16.5" thickTop="1" thickBot="1">
      <c r="A2" s="31" t="s">
        <v>68</v>
      </c>
      <c r="B2" s="32" t="s">
        <v>69</v>
      </c>
      <c r="C2" s="32" t="s">
        <v>70</v>
      </c>
      <c r="D2" s="32" t="s">
        <v>71</v>
      </c>
      <c r="E2" s="32" t="s">
        <v>72</v>
      </c>
      <c r="F2" s="32" t="s">
        <v>73</v>
      </c>
      <c r="G2" s="32" t="s">
        <v>74</v>
      </c>
      <c r="H2" s="32" t="s">
        <v>75</v>
      </c>
      <c r="I2" s="32" t="s">
        <v>76</v>
      </c>
      <c r="J2" s="32" t="s">
        <v>77</v>
      </c>
      <c r="K2" s="33" t="s">
        <v>78</v>
      </c>
    </row>
    <row r="3" spans="1:11" ht="15.75" thickBot="1">
      <c r="A3" s="34" t="s">
        <v>68</v>
      </c>
      <c r="B3" s="35" t="s">
        <v>79</v>
      </c>
      <c r="C3" s="35" t="s">
        <v>80</v>
      </c>
      <c r="D3" s="35" t="s">
        <v>81</v>
      </c>
      <c r="E3" s="35" t="s">
        <v>82</v>
      </c>
      <c r="F3" s="35" t="s">
        <v>83</v>
      </c>
      <c r="G3" s="36" t="s">
        <v>84</v>
      </c>
      <c r="H3" s="36" t="s">
        <v>85</v>
      </c>
      <c r="I3" s="36" t="s">
        <v>86</v>
      </c>
      <c r="J3" s="36" t="s">
        <v>87</v>
      </c>
      <c r="K3" s="37" t="s">
        <v>88</v>
      </c>
    </row>
    <row r="4" spans="1:11" ht="15.75" thickBot="1">
      <c r="A4" s="34" t="s">
        <v>89</v>
      </c>
      <c r="B4" s="35" t="s">
        <v>90</v>
      </c>
      <c r="C4" s="35" t="s">
        <v>91</v>
      </c>
      <c r="D4" s="35" t="s">
        <v>92</v>
      </c>
      <c r="E4" s="35" t="s">
        <v>93</v>
      </c>
      <c r="F4" s="35" t="s">
        <v>94</v>
      </c>
      <c r="G4" s="36" t="s">
        <v>95</v>
      </c>
      <c r="H4" s="36" t="s">
        <v>96</v>
      </c>
      <c r="I4" s="36" t="s">
        <v>97</v>
      </c>
      <c r="J4" s="36" t="s">
        <v>98</v>
      </c>
      <c r="K4" s="37" t="s">
        <v>99</v>
      </c>
    </row>
    <row r="5" spans="1:11" ht="15.75" thickBot="1">
      <c r="A5" s="38" t="s">
        <v>100</v>
      </c>
      <c r="B5" s="35" t="s">
        <v>101</v>
      </c>
      <c r="C5" s="35" t="s">
        <v>102</v>
      </c>
      <c r="D5" s="35" t="s">
        <v>103</v>
      </c>
      <c r="E5" s="35" t="s">
        <v>104</v>
      </c>
      <c r="F5" s="35" t="s">
        <v>105</v>
      </c>
      <c r="G5" s="36" t="s">
        <v>106</v>
      </c>
      <c r="H5" s="39" t="s">
        <v>100</v>
      </c>
      <c r="I5" s="39" t="s">
        <v>100</v>
      </c>
      <c r="J5" s="36" t="s">
        <v>107</v>
      </c>
      <c r="K5" s="37" t="s">
        <v>108</v>
      </c>
    </row>
    <row r="6" spans="1:11" ht="15.75" thickBot="1">
      <c r="A6" s="38" t="s">
        <v>100</v>
      </c>
      <c r="B6" s="35" t="s">
        <v>109</v>
      </c>
      <c r="C6" s="35" t="s">
        <v>110</v>
      </c>
      <c r="D6" s="35" t="s">
        <v>111</v>
      </c>
      <c r="E6" s="35" t="s">
        <v>112</v>
      </c>
      <c r="F6" s="35" t="s">
        <v>113</v>
      </c>
      <c r="G6" s="36" t="s">
        <v>114</v>
      </c>
      <c r="H6" s="39" t="s">
        <v>100</v>
      </c>
      <c r="I6" s="39" t="s">
        <v>100</v>
      </c>
      <c r="J6" s="36" t="s">
        <v>115</v>
      </c>
      <c r="K6" s="37" t="s">
        <v>116</v>
      </c>
    </row>
    <row r="7" spans="1:11" ht="15.75" thickBot="1">
      <c r="A7" s="38" t="s">
        <v>100</v>
      </c>
      <c r="B7" s="35" t="s">
        <v>117</v>
      </c>
      <c r="C7" s="35" t="s">
        <v>118</v>
      </c>
      <c r="D7" s="35" t="s">
        <v>119</v>
      </c>
      <c r="E7" s="35" t="s">
        <v>120</v>
      </c>
      <c r="F7" s="40" t="s">
        <v>121</v>
      </c>
      <c r="G7" s="36" t="s">
        <v>122</v>
      </c>
      <c r="H7" s="39" t="s">
        <v>100</v>
      </c>
      <c r="I7" s="39" t="s">
        <v>100</v>
      </c>
      <c r="J7" s="36" t="s">
        <v>123</v>
      </c>
      <c r="K7" s="37" t="s">
        <v>124</v>
      </c>
    </row>
    <row r="8" spans="1:11" ht="15.75" thickBot="1">
      <c r="A8" s="38" t="s">
        <v>100</v>
      </c>
      <c r="B8" s="35" t="s">
        <v>125</v>
      </c>
      <c r="C8" s="35" t="s">
        <v>126</v>
      </c>
      <c r="D8" s="35" t="s">
        <v>127</v>
      </c>
      <c r="E8" s="35" t="s">
        <v>128</v>
      </c>
      <c r="F8" s="40" t="s">
        <v>129</v>
      </c>
      <c r="G8" s="39" t="s">
        <v>100</v>
      </c>
      <c r="H8" s="39" t="s">
        <v>100</v>
      </c>
      <c r="I8" s="39" t="s">
        <v>100</v>
      </c>
      <c r="J8" s="36" t="s">
        <v>130</v>
      </c>
      <c r="K8" s="37" t="s">
        <v>131</v>
      </c>
    </row>
    <row r="9" spans="1:11" ht="15.75" thickBot="1">
      <c r="A9" s="38" t="s">
        <v>100</v>
      </c>
      <c r="B9" s="35" t="s">
        <v>132</v>
      </c>
      <c r="C9" s="41" t="s">
        <v>100</v>
      </c>
      <c r="D9" s="35" t="s">
        <v>133</v>
      </c>
      <c r="E9" s="35" t="s">
        <v>134</v>
      </c>
      <c r="F9" s="41" t="s">
        <v>100</v>
      </c>
      <c r="G9" s="39" t="s">
        <v>100</v>
      </c>
      <c r="H9" s="39" t="s">
        <v>100</v>
      </c>
      <c r="I9" s="39" t="s">
        <v>100</v>
      </c>
      <c r="J9" s="36" t="s">
        <v>135</v>
      </c>
      <c r="K9" s="37" t="s">
        <v>136</v>
      </c>
    </row>
    <row r="10" spans="1:11" ht="15.75" thickBot="1">
      <c r="A10" s="38" t="s">
        <v>100</v>
      </c>
      <c r="B10" s="35" t="s">
        <v>137</v>
      </c>
      <c r="C10" s="41" t="s">
        <v>100</v>
      </c>
      <c r="D10" s="35" t="s">
        <v>138</v>
      </c>
      <c r="E10" s="35" t="s">
        <v>139</v>
      </c>
      <c r="F10" s="41" t="s">
        <v>100</v>
      </c>
      <c r="G10" s="39" t="s">
        <v>100</v>
      </c>
      <c r="H10" s="39" t="s">
        <v>100</v>
      </c>
      <c r="I10" s="39" t="s">
        <v>100</v>
      </c>
      <c r="J10" s="36" t="s">
        <v>140</v>
      </c>
      <c r="K10" s="37" t="s">
        <v>141</v>
      </c>
    </row>
    <row r="11" spans="1:11" ht="15.75" thickBot="1">
      <c r="A11" s="38" t="s">
        <v>100</v>
      </c>
      <c r="B11" s="35" t="s">
        <v>142</v>
      </c>
      <c r="C11" s="41" t="s">
        <v>100</v>
      </c>
      <c r="D11" s="35" t="s">
        <v>143</v>
      </c>
      <c r="E11" s="35" t="s">
        <v>144</v>
      </c>
      <c r="F11" s="41" t="s">
        <v>100</v>
      </c>
      <c r="G11" s="39" t="s">
        <v>100</v>
      </c>
      <c r="H11" s="39" t="s">
        <v>100</v>
      </c>
      <c r="I11" s="39" t="s">
        <v>100</v>
      </c>
      <c r="J11" s="36" t="s">
        <v>145</v>
      </c>
      <c r="K11" s="37" t="s">
        <v>146</v>
      </c>
    </row>
    <row r="12" spans="1:11" ht="15.75" thickBot="1">
      <c r="A12" s="38" t="s">
        <v>100</v>
      </c>
      <c r="B12" s="35" t="s">
        <v>147</v>
      </c>
      <c r="C12" s="41" t="s">
        <v>100</v>
      </c>
      <c r="D12" s="35" t="s">
        <v>148</v>
      </c>
      <c r="E12" s="35" t="s">
        <v>149</v>
      </c>
      <c r="F12" s="41" t="s">
        <v>100</v>
      </c>
      <c r="G12" s="39" t="s">
        <v>100</v>
      </c>
      <c r="H12" s="39" t="s">
        <v>100</v>
      </c>
      <c r="I12" s="39" t="s">
        <v>100</v>
      </c>
      <c r="J12" s="36" t="s">
        <v>150</v>
      </c>
      <c r="K12" s="37" t="s">
        <v>151</v>
      </c>
    </row>
    <row r="13" spans="1:11" ht="15.75" thickBot="1">
      <c r="A13" s="38" t="s">
        <v>100</v>
      </c>
      <c r="B13" s="35" t="s">
        <v>152</v>
      </c>
      <c r="C13" s="41" t="s">
        <v>100</v>
      </c>
      <c r="D13" s="35" t="s">
        <v>153</v>
      </c>
      <c r="E13" s="35" t="s">
        <v>154</v>
      </c>
      <c r="F13" s="41" t="s">
        <v>100</v>
      </c>
      <c r="G13" s="39" t="s">
        <v>100</v>
      </c>
      <c r="H13" s="39" t="s">
        <v>100</v>
      </c>
      <c r="I13" s="39" t="s">
        <v>100</v>
      </c>
      <c r="J13" s="39" t="s">
        <v>100</v>
      </c>
      <c r="K13" s="37" t="s">
        <v>155</v>
      </c>
    </row>
    <row r="14" spans="1:11" ht="15.75" thickBot="1">
      <c r="A14" s="38" t="s">
        <v>100</v>
      </c>
      <c r="B14" s="42" t="s">
        <v>156</v>
      </c>
      <c r="C14" s="41" t="s">
        <v>100</v>
      </c>
      <c r="D14" s="35" t="s">
        <v>157</v>
      </c>
      <c r="E14" s="35" t="s">
        <v>158</v>
      </c>
      <c r="F14" s="41" t="s">
        <v>100</v>
      </c>
      <c r="G14" s="39" t="s">
        <v>100</v>
      </c>
      <c r="H14" s="39" t="s">
        <v>100</v>
      </c>
      <c r="I14" s="39" t="s">
        <v>100</v>
      </c>
      <c r="J14" s="39" t="s">
        <v>100</v>
      </c>
      <c r="K14" s="43" t="s">
        <v>100</v>
      </c>
    </row>
    <row r="15" spans="1:11" ht="15.75" thickBot="1">
      <c r="A15" s="44" t="s">
        <v>100</v>
      </c>
      <c r="B15" s="35" t="s">
        <v>159</v>
      </c>
      <c r="C15" s="45" t="s">
        <v>100</v>
      </c>
      <c r="D15" s="42" t="s">
        <v>160</v>
      </c>
      <c r="E15" s="41" t="s">
        <v>100</v>
      </c>
      <c r="F15" s="45" t="s">
        <v>100</v>
      </c>
      <c r="G15" s="46" t="s">
        <v>100</v>
      </c>
      <c r="H15" s="46" t="s">
        <v>100</v>
      </c>
      <c r="I15" s="46" t="s">
        <v>100</v>
      </c>
      <c r="J15" s="46" t="s">
        <v>100</v>
      </c>
      <c r="K15" s="43" t="s">
        <v>100</v>
      </c>
    </row>
    <row r="16" spans="1:11" ht="15.75" thickBot="1">
      <c r="A16" s="38" t="s">
        <v>100</v>
      </c>
      <c r="B16" s="35" t="s">
        <v>161</v>
      </c>
      <c r="C16" s="41" t="s">
        <v>100</v>
      </c>
      <c r="D16" s="41" t="s">
        <v>100</v>
      </c>
      <c r="E16" s="41" t="s">
        <v>100</v>
      </c>
      <c r="F16" s="41" t="s">
        <v>100</v>
      </c>
      <c r="G16" s="39" t="s">
        <v>100</v>
      </c>
      <c r="H16" s="39" t="s">
        <v>100</v>
      </c>
      <c r="I16" s="39" t="s">
        <v>100</v>
      </c>
      <c r="J16" s="39" t="s">
        <v>100</v>
      </c>
      <c r="K16" s="47" t="s">
        <v>100</v>
      </c>
    </row>
    <row r="17" spans="1:11" ht="15.75" thickBot="1">
      <c r="A17" s="38" t="s">
        <v>100</v>
      </c>
      <c r="B17" s="35" t="s">
        <v>162</v>
      </c>
      <c r="C17" s="41" t="s">
        <v>100</v>
      </c>
      <c r="D17" s="41" t="s">
        <v>100</v>
      </c>
      <c r="E17" s="41" t="s">
        <v>100</v>
      </c>
      <c r="F17" s="41" t="s">
        <v>100</v>
      </c>
      <c r="G17" s="41" t="s">
        <v>100</v>
      </c>
      <c r="H17" s="41" t="s">
        <v>100</v>
      </c>
      <c r="I17" s="41" t="s">
        <v>100</v>
      </c>
      <c r="J17" s="41" t="s">
        <v>100</v>
      </c>
      <c r="K17" s="48" t="s">
        <v>100</v>
      </c>
    </row>
    <row r="18" spans="1:11" ht="15.75" thickBot="1">
      <c r="A18" s="38" t="s">
        <v>100</v>
      </c>
      <c r="B18" s="49" t="s">
        <v>163</v>
      </c>
      <c r="C18" s="41" t="s">
        <v>100</v>
      </c>
      <c r="D18" s="41" t="s">
        <v>100</v>
      </c>
      <c r="E18" s="41" t="s">
        <v>100</v>
      </c>
      <c r="F18" s="41" t="s">
        <v>100</v>
      </c>
      <c r="G18" s="41" t="s">
        <v>100</v>
      </c>
      <c r="H18" s="41" t="s">
        <v>100</v>
      </c>
      <c r="I18" s="41" t="s">
        <v>100</v>
      </c>
      <c r="J18" s="41" t="s">
        <v>100</v>
      </c>
      <c r="K18" s="48" t="s">
        <v>100</v>
      </c>
    </row>
    <row r="19" spans="1:11">
      <c r="A19" s="50" t="s">
        <v>100</v>
      </c>
      <c r="B19" s="50" t="s">
        <v>100</v>
      </c>
      <c r="C19" s="51" t="s">
        <v>100</v>
      </c>
      <c r="D19" s="51" t="s">
        <v>100</v>
      </c>
      <c r="E19" s="51" t="s">
        <v>100</v>
      </c>
      <c r="F19" s="51" t="s">
        <v>100</v>
      </c>
      <c r="G19" s="51" t="s">
        <v>100</v>
      </c>
      <c r="H19" s="51" t="s">
        <v>100</v>
      </c>
      <c r="I19" s="51" t="s">
        <v>100</v>
      </c>
      <c r="J19" s="51" t="s">
        <v>100</v>
      </c>
      <c r="K19" s="52" t="s">
        <v>100</v>
      </c>
    </row>
  </sheetData>
  <mergeCells count="2">
    <mergeCell ref="A1:F1"/>
    <mergeCell ref="G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5ef231-c7ae-4b6e-a285-bbeb71aba392" xsi:nil="true"/>
    <lcf76f155ced4ddcb4097134ff3c332f xmlns="a90887c7-f866-4117-a88a-dc6f9db01d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BE5982E1E64F4894811EF80F880BF9" ma:contentTypeVersion="16" ma:contentTypeDescription="Создание документа." ma:contentTypeScope="" ma:versionID="a711804f1f1506706914e3fd5a8a6d22">
  <xsd:schema xmlns:xsd="http://www.w3.org/2001/XMLSchema" xmlns:xs="http://www.w3.org/2001/XMLSchema" xmlns:p="http://schemas.microsoft.com/office/2006/metadata/properties" xmlns:ns2="ce5ef231-c7ae-4b6e-a285-bbeb71aba392" xmlns:ns3="a90887c7-f866-4117-a88a-dc6f9db01dcd" targetNamespace="http://schemas.microsoft.com/office/2006/metadata/properties" ma:root="true" ma:fieldsID="2408bb28656498dbf21561de978c995e" ns2:_="" ns3:_="">
    <xsd:import namespace="ce5ef231-c7ae-4b6e-a285-bbeb71aba392"/>
    <xsd:import namespace="a90887c7-f866-4117-a88a-dc6f9db01d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ef231-c7ae-4b6e-a285-bbeb71aba3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f49db-ff5f-46ee-9592-a68222d3216d}" ma:internalName="TaxCatchAll" ma:showField="CatchAllData" ma:web="ce5ef231-c7ae-4b6e-a285-bbeb71aba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887c7-f866-4117-a88a-dc6f9db01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dbcbb2d-9cc9-4f1e-943e-0467804e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D6E489-AF8A-49E3-8558-AA518CEE27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6C3250-4C04-4EAF-9386-8F19A2F414FD}">
  <ds:schemaRefs>
    <ds:schemaRef ds:uri="http://schemas.microsoft.com/office/2006/metadata/properties"/>
    <ds:schemaRef ds:uri="http://schemas.microsoft.com/office/infopath/2007/PartnerControls"/>
    <ds:schemaRef ds:uri="ce5ef231-c7ae-4b6e-a285-bbeb71aba392"/>
    <ds:schemaRef ds:uri="a90887c7-f866-4117-a88a-dc6f9db01dcd"/>
  </ds:schemaRefs>
</ds:datastoreItem>
</file>

<file path=customXml/itemProps3.xml><?xml version="1.0" encoding="utf-8"?>
<ds:datastoreItem xmlns:ds="http://schemas.openxmlformats.org/officeDocument/2006/customXml" ds:itemID="{FB5215BE-CF6A-41CF-BA1E-D87358341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ef231-c7ae-4b6e-a285-bbeb71aba392"/>
    <ds:schemaRef ds:uri="a90887c7-f866-4117-a88a-dc6f9db01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Зона 1</vt:lpstr>
      <vt:lpstr>Зона 2</vt:lpstr>
      <vt:lpstr>Зона 3</vt:lpstr>
      <vt:lpstr>Беларусь</vt:lpstr>
      <vt:lpstr>Регионы по зонам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 Zakerov</dc:creator>
  <cp:lastModifiedBy>Михайлова</cp:lastModifiedBy>
  <cp:revision/>
  <dcterms:created xsi:type="dcterms:W3CDTF">2020-02-07T11:15:02Z</dcterms:created>
  <dcterms:modified xsi:type="dcterms:W3CDTF">2022-07-12T07:57:06Z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0x01010090BE5982E1E64F4894811EF80F880BF9</vt:lpwstr>
  </property>
  <property fmtid="{D5CDD505-2E9C-101B-9397-08002B2CF9AE}" pid="3" name="MediaServiceImageTags">
    <vt:lpwstr/>
  </property>
</Properties>
</file>