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Лист_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K87" i="1"/>
  <c r="K86"/>
  <c r="K85"/>
  <c r="K84"/>
  <c r="K83"/>
  <c r="K82"/>
  <c r="K81"/>
  <c r="K80"/>
  <c r="K8"/>
  <c r="K9"/>
  <c r="K10"/>
  <c r="K11"/>
  <c r="K12"/>
  <c r="K7"/>
  <c r="J87"/>
  <c r="J86"/>
  <c r="J85"/>
  <c r="J84"/>
  <c r="J83"/>
  <c r="J82"/>
  <c r="J81"/>
  <c r="J80"/>
  <c r="J8"/>
  <c r="J9"/>
  <c r="J10"/>
  <c r="J11"/>
  <c r="J12"/>
  <c r="J7"/>
  <c r="G87"/>
  <c r="G86"/>
  <c r="G85"/>
  <c r="G84"/>
  <c r="G83"/>
  <c r="G82"/>
  <c r="G81"/>
  <c r="G80"/>
  <c r="G78"/>
  <c r="G77"/>
  <c r="G76"/>
  <c r="G75"/>
  <c r="G74"/>
  <c r="G73"/>
  <c r="G72"/>
  <c r="G71"/>
  <c r="G70"/>
  <c r="G69"/>
  <c r="G68"/>
  <c r="G67"/>
  <c r="G6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8"/>
  <c r="G9"/>
  <c r="G10"/>
  <c r="G11"/>
  <c r="G12"/>
  <c r="G13"/>
  <c r="G14"/>
  <c r="G15"/>
  <c r="G16"/>
  <c r="G7"/>
</calcChain>
</file>

<file path=xl/sharedStrings.xml><?xml version="1.0" encoding="utf-8"?>
<sst xmlns="http://schemas.openxmlformats.org/spreadsheetml/2006/main" count="346" uniqueCount="334">
  <si>
    <t>Изображение</t>
  </si>
  <si>
    <t>Код</t>
  </si>
  <si>
    <t>Артикул</t>
  </si>
  <si>
    <t>Номенклатура</t>
  </si>
  <si>
    <t>РРЦ</t>
  </si>
  <si>
    <t>Мелкооптовая</t>
  </si>
  <si>
    <t>Статус номенклатуры</t>
  </si>
  <si>
    <t>Ссылка на картинку</t>
  </si>
  <si>
    <t>Ванны акриловые MELODIA</t>
  </si>
  <si>
    <t>Ванны акриловые MELODIA серия Prime</t>
  </si>
  <si>
    <t>14274</t>
  </si>
  <si>
    <t>MBHR00815070</t>
  </si>
  <si>
    <t>ванна акриловая Standard 150х70 MELODIA MBHR00815070 (DS02Sd15070)</t>
  </si>
  <si>
    <t>http://imageprice.sanriks.ru/image/bb7d47b5-aba6-11ed-a7c7-3cecef0d42e7.jpeg</t>
  </si>
  <si>
    <t>14275</t>
  </si>
  <si>
    <t>MBHR00816070</t>
  </si>
  <si>
    <t>ванна акриловая Standard 160х70 MELODIA MBHR00816070 (DS02Sd16070)</t>
  </si>
  <si>
    <t>http://imageprice.sanriks.ru/image/a2edbbc4-aba6-11ed-a7c7-3cecef0d42e7.jpeg</t>
  </si>
  <si>
    <t>14276</t>
  </si>
  <si>
    <t>MBHR00817070</t>
  </si>
  <si>
    <t>ванна акриловая Standard 170х70 MELODIA MBHR00817070</t>
  </si>
  <si>
    <t>http://imageprice.sanriks.ru/image/8f1bd2e4-aba6-11ed-a7c7-3cecef0d42e7.jpeg</t>
  </si>
  <si>
    <t>14283</t>
  </si>
  <si>
    <t>MBHR01115070</t>
  </si>
  <si>
    <t>ванна акриловая Standard Middle 150х70 MELODIA MBHR01115070 (DS02Sd15070M)</t>
  </si>
  <si>
    <t>http://imageprice.sanriks.ru/image/9ce70e2c-aba6-11ed-a7c7-3cecef0d42e7.jpeg</t>
  </si>
  <si>
    <t>13191</t>
  </si>
  <si>
    <t>MBHR01117070</t>
  </si>
  <si>
    <t>ванна акриловая Standard Middle 170х70 MELODIA MBHR01117070</t>
  </si>
  <si>
    <t>http://imageprice.sanriks.ru/image/dbee0af4-b0e9-11ed-a7c7-3cecef0d42e7.jpeg</t>
  </si>
  <si>
    <t>11558</t>
  </si>
  <si>
    <t>MFEUNI05</t>
  </si>
  <si>
    <t>опора эконом 60см (комплект 2 шт) MELODIA MFEUNI05</t>
  </si>
  <si>
    <t>http://imageprice.sanriks.ru/image/dbee0af7-b0e9-11ed-a7c7-3cecef0d42e7.jpeg</t>
  </si>
  <si>
    <t>14292</t>
  </si>
  <si>
    <t>MPL008700</t>
  </si>
  <si>
    <t>панель для ванны боковая Standard/Salsa 70 MELODIA MPL008700 (DS03_70-01)</t>
  </si>
  <si>
    <t>http://imageprice.sanriks.ru/image/9ce70e22-aba6-11ed-a7c7-3cecef0d42e7.jpeg</t>
  </si>
  <si>
    <t>14289</t>
  </si>
  <si>
    <t>MPL00815054</t>
  </si>
  <si>
    <t>панель для ванны фронтальная Standard/Salsa 150х54 MELODIA MPL00815054</t>
  </si>
  <si>
    <t>http://imageprice.sanriks.ru/image/96a726ff-aba6-11ed-a7c7-3cecef0d42e7.jpeg</t>
  </si>
  <si>
    <t>14290</t>
  </si>
  <si>
    <t>MPL00816054</t>
  </si>
  <si>
    <t>панель для ванны фронтальная Standard/Salsa 160х54 MELODIA MPL00816054</t>
  </si>
  <si>
    <t>http://imageprice.sanriks.ru/image/bb7d47a7-aba6-11ed-a7c7-3cecef0d42e7.jpeg</t>
  </si>
  <si>
    <t>14291</t>
  </si>
  <si>
    <t>MPL00817054</t>
  </si>
  <si>
    <t>панель для ванны фронтальная Standard/Salsa 170х54 MELODIA MPL00817054</t>
  </si>
  <si>
    <t>http://imageprice.sanriks.ru/image/a2edbbb6-aba6-11ed-a7c7-3cecef0d42e7.jpeg</t>
  </si>
  <si>
    <t>14284</t>
  </si>
  <si>
    <t>MFE00815070</t>
  </si>
  <si>
    <t>рама разборная Standard/Salsa 150х70 MELODIA MFE00815070</t>
  </si>
  <si>
    <t>http://imageprice.sanriks.ru/image/96a726eb-aba6-11ed-a7c7-3cecef0d42e7.jpeg</t>
  </si>
  <si>
    <t>14285</t>
  </si>
  <si>
    <t>MFE00816070</t>
  </si>
  <si>
    <t>рама разборная Standard/Salsa 160х70 MELODIA MFE00816070</t>
  </si>
  <si>
    <t>http://imageprice.sanriks.ru/image/9ce70e28-aba6-11ed-a7c7-3cecef0d42e7.jpeg</t>
  </si>
  <si>
    <t>13190</t>
  </si>
  <si>
    <t>MFE00817070</t>
  </si>
  <si>
    <t>рама разборная Standard/Salsa 170х70 MELODIA MFE00817070 (DS06_17070-V1.2)</t>
  </si>
  <si>
    <t>http://imageprice.sanriks.ru/image/dbee0af5-b0e9-11ed-a7c7-3cecef0d42e7.jpeg</t>
  </si>
  <si>
    <t>Ванны акриловые MELODIA серия Strong</t>
  </si>
  <si>
    <t>20496</t>
  </si>
  <si>
    <t>MBHR01215070</t>
  </si>
  <si>
    <t>ванна акриловая Blues 150х70х44 MELODIA</t>
  </si>
  <si>
    <t>http://imageprice.sanriks.ru/image/82b87667-afb6-11ee-a7c8-3cecef0d42e6.jpeg</t>
  </si>
  <si>
    <t>20497</t>
  </si>
  <si>
    <t>MBHR01216070</t>
  </si>
  <si>
    <t>ванна акриловая Blues 160х70х44 MELODIA</t>
  </si>
  <si>
    <t>http://imageprice.sanriks.ru/image/82b875b1-afb6-11ee-a7c8-3cecef0d42e6.jpeg</t>
  </si>
  <si>
    <t>20498</t>
  </si>
  <si>
    <t>MBHR01217070</t>
  </si>
  <si>
    <t>ванна акриловая Blues 170х70х44 MELODIA</t>
  </si>
  <si>
    <t>http://imageprice.sanriks.ru/image/82b87742-afb6-11ee-a7c8-3cecef0d42e6.jpeg</t>
  </si>
  <si>
    <t>18986</t>
  </si>
  <si>
    <t>MBHR01215070bk</t>
  </si>
  <si>
    <t>ванна акриловая Blues Black 150х70 MELODIA</t>
  </si>
  <si>
    <t>http://imageprice.sanriks.ru/image/1c6f4310-4281-11ee-a7c8-3cecef0d42e6.jpeg</t>
  </si>
  <si>
    <t>18987</t>
  </si>
  <si>
    <t>MBHR01216070bk</t>
  </si>
  <si>
    <t>ванна акриловая Blues Black 160х70 MELODIA</t>
  </si>
  <si>
    <t>http://imageprice.sanriks.ru/image/1c6f4315-4281-11ee-a7c8-3cecef0d42e6.jpeg</t>
  </si>
  <si>
    <t>18989</t>
  </si>
  <si>
    <t>MBHR01217070bk</t>
  </si>
  <si>
    <t>ванна акриловая Blues Black 170х70 MELODIA</t>
  </si>
  <si>
    <t>http://imageprice.sanriks.ru/image/1c6f430d-4281-11ee-a7c8-3cecef0d42e6.jpeg</t>
  </si>
  <si>
    <t>59659</t>
  </si>
  <si>
    <t>MBHR00113070</t>
  </si>
  <si>
    <t>ванна акриловая Classica 130х70 MELODIA</t>
  </si>
  <si>
    <t>http://imageprice.sanriks.ru/image/63c514bd-1aa2-11ec-934f-0cc47a046593.jpeg</t>
  </si>
  <si>
    <t>59604</t>
  </si>
  <si>
    <t>MBHR00115070</t>
  </si>
  <si>
    <t>ванна акриловая Classica 150х70 MELODIA</t>
  </si>
  <si>
    <t>http://imageprice.sanriks.ru/image/356275f7-b877-11eb-934f-0cc47a046593.jpeg</t>
  </si>
  <si>
    <t>59662</t>
  </si>
  <si>
    <t>MBHR00116070</t>
  </si>
  <si>
    <t>ванна акриловая Classica 160х70 MELODIA</t>
  </si>
  <si>
    <t>http://imageprice.sanriks.ru/image/63c514c9-1aa2-11ec-934f-0cc47a046593.jpeg</t>
  </si>
  <si>
    <t>59603</t>
  </si>
  <si>
    <t>MBHR00117070</t>
  </si>
  <si>
    <t>ванна акриловая Classica 170х70 MELODIA</t>
  </si>
  <si>
    <t>http://imageprice.sanriks.ru/image/1e2aaf86-b877-11eb-934f-0cc47a046593.jpeg</t>
  </si>
  <si>
    <t>59611</t>
  </si>
  <si>
    <t>MBHR00318080</t>
  </si>
  <si>
    <t>ванна акриловая Hard Rock 180х80 MELODIA</t>
  </si>
  <si>
    <t>http://imageprice.sanriks.ru/image/c9d2f74e-9cdc-11ef-a7ca-3cecef0d42e6.jpeg</t>
  </si>
  <si>
    <t>59599</t>
  </si>
  <si>
    <t>MBHA00515090L</t>
  </si>
  <si>
    <t>ванна акриловая Jazz 150х90 левая MELODIA</t>
  </si>
  <si>
    <t>Акция</t>
  </si>
  <si>
    <t>http://imageprice.sanriks.ru/image/1e2aaf96-b877-11eb-934f-0cc47a046593.jpeg</t>
  </si>
  <si>
    <t>59598</t>
  </si>
  <si>
    <t>MBHA00515090R</t>
  </si>
  <si>
    <t>ванна акриловая Jazz 150х90 правая MELODIA</t>
  </si>
  <si>
    <t>http://imageprice.sanriks.ru/image/4d8d6c28-b877-11eb-934f-0cc47a046593.jpeg</t>
  </si>
  <si>
    <t>59606</t>
  </si>
  <si>
    <t>MBHR00715070</t>
  </si>
  <si>
    <t>ванна акриловая Moderno 150х70 MELODIA</t>
  </si>
  <si>
    <t>http://imageprice.sanriks.ru/image/e6f0d85e-a2eb-11e9-8593-0cc47a046593.jpeg</t>
  </si>
  <si>
    <t>59607</t>
  </si>
  <si>
    <t>MBHR00717070</t>
  </si>
  <si>
    <t>ванна акриловая Moderno 170х70 MELODIA</t>
  </si>
  <si>
    <t>http://imageprice.sanriks.ru/image/e6f0d869-a2eb-11e9-8593-0cc47a046593.jpeg</t>
  </si>
  <si>
    <t>59610</t>
  </si>
  <si>
    <t>MBHR00616070</t>
  </si>
  <si>
    <t>ванна акриловая Relax 160х70 MELODIA</t>
  </si>
  <si>
    <t>http://imageprice.sanriks.ru/image/e6f0d857-a2eb-11e9-8593-0cc47a046593.jpeg</t>
  </si>
  <si>
    <t>59597</t>
  </si>
  <si>
    <t>MBHR00417075</t>
  </si>
  <si>
    <t>ванна акриловая Rock 170х75 MELODIA</t>
  </si>
  <si>
    <t>http://imageprice.sanriks.ru/image/35627609-b877-11eb-934f-0cc47a046593.jpeg</t>
  </si>
  <si>
    <t>59608</t>
  </si>
  <si>
    <t>MBHR00215070</t>
  </si>
  <si>
    <t>ванна акриловая Simple 150х70 MELODIA</t>
  </si>
  <si>
    <t>http://imageprice.sanriks.ru/image/e6f0d863-a2eb-11e9-8593-0cc47a046593.jpeg</t>
  </si>
  <si>
    <t>59596</t>
  </si>
  <si>
    <t>MBHR00216070</t>
  </si>
  <si>
    <t>ванна акриловая Simple 160х70 MELODIA</t>
  </si>
  <si>
    <t>http://imageprice.sanriks.ru/image/356275e8-b877-11eb-934f-0cc47a046593.jpeg</t>
  </si>
  <si>
    <t>59609</t>
  </si>
  <si>
    <t>MBHR00217070</t>
  </si>
  <si>
    <t>ванна акриловая Simple 170х70 MELODIA</t>
  </si>
  <si>
    <t>http://imageprice.sanriks.ru/image/e6f0d86e-a2eb-11e9-8593-0cc47a046593.jpeg</t>
  </si>
  <si>
    <t>59614</t>
  </si>
  <si>
    <t>MFEUNI01</t>
  </si>
  <si>
    <t>ножки универсальные для акриловых ванн MELODIA</t>
  </si>
  <si>
    <t>http://imageprice.sanriks.ru/image/4cd33d18-0c87-11eb-934f-0cc47a046593.jpeg</t>
  </si>
  <si>
    <t>20502</t>
  </si>
  <si>
    <t>MPL012700</t>
  </si>
  <si>
    <t>панель для ванны боковая Blues 70 MELODIA</t>
  </si>
  <si>
    <t>http://imageprice.sanriks.ru/image/82b8760c-afb6-11ee-a7c8-3cecef0d42e6.jpeg</t>
  </si>
  <si>
    <t>19035</t>
  </si>
  <si>
    <t>MPL012700bk</t>
  </si>
  <si>
    <t>панель для ванны боковая Blues Black 70 MELODIA</t>
  </si>
  <si>
    <t>http://imageprice.sanriks.ru/image/1c6f4311-4281-11ee-a7c8-3cecef0d42e6.jpeg</t>
  </si>
  <si>
    <t>13089</t>
  </si>
  <si>
    <t>MPL001700</t>
  </si>
  <si>
    <t>панель для ванны боковая Classica 70 MELODIA MPL001700</t>
  </si>
  <si>
    <t>http://imageprice.sanriks.ru/image/30daf0c9-4aea-11ed-a7c5-3cecef0d42e6.jpeg</t>
  </si>
  <si>
    <t>59581</t>
  </si>
  <si>
    <t>MPL003800</t>
  </si>
  <si>
    <t>панель для ванны боковая Hard Rock 80 MELODIA</t>
  </si>
  <si>
    <t>http://imageprice.sanriks.ru/image/4b3520a2-775a-11ef-a7c9-3cecef0d42e6.jpeg</t>
  </si>
  <si>
    <t>59631</t>
  </si>
  <si>
    <t>MPLUNI700</t>
  </si>
  <si>
    <t>панель для ванны боковая Simple/Moderno/Relax 70 MELODIA</t>
  </si>
  <si>
    <t>http://imageprice.sanriks.ru/image/35627605-b877-11eb-934f-0cc47a046593.jpeg</t>
  </si>
  <si>
    <t>20499</t>
  </si>
  <si>
    <t>MPL01215057</t>
  </si>
  <si>
    <t>панель для ванны фронтальная Blues 150х58,5 MELODIA</t>
  </si>
  <si>
    <t>http://imageprice.sanriks.ru/image/7ca1177c-afb6-11ee-a7c8-3cecef0d42e6.jpeg</t>
  </si>
  <si>
    <t>20500</t>
  </si>
  <si>
    <t>MPL01216057</t>
  </si>
  <si>
    <t>панель для ванны фронтальная Blues 160х58,5 MELODIA</t>
  </si>
  <si>
    <t>http://imageprice.sanriks.ru/image/82b874d7-afb6-11ee-a7c8-3cecef0d42e6.jpeg</t>
  </si>
  <si>
    <t>20501</t>
  </si>
  <si>
    <t>MPL01217057</t>
  </si>
  <si>
    <t>панель для ванны фронтальная Blues 170х58,5 MELODIA</t>
  </si>
  <si>
    <t>http://imageprice.sanriks.ru/image/7ca119ea-afb6-11ee-a7c8-3cecef0d42e6.jpeg</t>
  </si>
  <si>
    <t>18997</t>
  </si>
  <si>
    <t>MPL01215057bk</t>
  </si>
  <si>
    <t>панель для ванны фронтальная Blues Black 150х58,5 MELODIA</t>
  </si>
  <si>
    <t>http://imageprice.sanriks.ru/image/1c6f4309-4281-11ee-a7c8-3cecef0d42e6.jpeg</t>
  </si>
  <si>
    <t>18998</t>
  </si>
  <si>
    <t>MPL01216057bk</t>
  </si>
  <si>
    <t>панель для ванны фронтальная Blues Black 160х58,5 MELODIA</t>
  </si>
  <si>
    <t>http://imageprice.sanriks.ru/image/1c6f430b-4281-11ee-a7c8-3cecef0d42e6.jpeg</t>
  </si>
  <si>
    <t>19000</t>
  </si>
  <si>
    <t>MPL01217057bk</t>
  </si>
  <si>
    <t>панель для ванны фронтальная Blues Black 170х58,5 MELODIA</t>
  </si>
  <si>
    <t>http://imageprice.sanriks.ru/image/1c6f4316-4281-11ee-a7c8-3cecef0d42e6.jpeg</t>
  </si>
  <si>
    <t>59663</t>
  </si>
  <si>
    <t>MPL00113062</t>
  </si>
  <si>
    <t>панель для ванны фронтальная Classica 130х62 MELODIA</t>
  </si>
  <si>
    <t>http://imageprice.sanriks.ru/image/63c514b5-1aa2-11ec-934f-0cc47a046593.jpeg</t>
  </si>
  <si>
    <t>59595</t>
  </si>
  <si>
    <t>MPL00115057</t>
  </si>
  <si>
    <t>панель для ванны фронтальная Classica 150х57 MELODIA</t>
  </si>
  <si>
    <t>http://imageprice.sanriks.ru/image/356275f8-b877-11eb-934f-0cc47a046593.jpeg</t>
  </si>
  <si>
    <t>59664</t>
  </si>
  <si>
    <t>MPL00116057</t>
  </si>
  <si>
    <t>панель для ванны фронтальная Classica 160х57 MELODIA</t>
  </si>
  <si>
    <t>http://imageprice.sanriks.ru/image/26fd7363-1abd-11ec-934f-0cc47a046593.jpeg</t>
  </si>
  <si>
    <t>59594</t>
  </si>
  <si>
    <t>MPL00117057</t>
  </si>
  <si>
    <t>панель для ванны фронтальная Classica 170х57 MELODIA</t>
  </si>
  <si>
    <t>http://imageprice.sanriks.ru/image/1e2aafa6-b877-11eb-934f-0cc47a046593.jpeg</t>
  </si>
  <si>
    <t>59620</t>
  </si>
  <si>
    <t>MPL00318055</t>
  </si>
  <si>
    <t>панель для ванны фронтальная Hard Rock 180х55,5 MELODIA</t>
  </si>
  <si>
    <t>http://imageprice.sanriks.ru/image/c7f3488e-0c63-11eb-934f-0cc47a046593.jpeg</t>
  </si>
  <si>
    <t>59669</t>
  </si>
  <si>
    <t>MPL00515046U</t>
  </si>
  <si>
    <t>панель для ванны фронтальная Jazz 150х46,4R/L универсальная MELODIA</t>
  </si>
  <si>
    <t>http://imageprice.sanriks.ru/image/739518cb-a3ed-11ee-a7c8-3cecef0d42e6.jpeg</t>
  </si>
  <si>
    <t>59615</t>
  </si>
  <si>
    <t>MPL00715057</t>
  </si>
  <si>
    <t>панель для ванны фронтальная Moderno 150х57 MELODIA</t>
  </si>
  <si>
    <t>http://imageprice.sanriks.ru/image/e6f0d85d-a2eb-11e9-8593-0cc47a046593.jpeg</t>
  </si>
  <si>
    <t>59616</t>
  </si>
  <si>
    <t>MPL00717057</t>
  </si>
  <si>
    <t>панель для ванны фронтальная Moderno 170х57 MELODIA</t>
  </si>
  <si>
    <t>http://imageprice.sanriks.ru/image/e6f0d874-a2eb-11e9-8593-0cc47a046593.jpeg</t>
  </si>
  <si>
    <t>59619</t>
  </si>
  <si>
    <t>MPL00616057</t>
  </si>
  <si>
    <t>панель для ванны фронтальная Relax 160х57 MELODIA</t>
  </si>
  <si>
    <t>http://imageprice.sanriks.ru/image/c7f348a6-0c63-11eb-934f-0cc47a046593.jpeg</t>
  </si>
  <si>
    <t>59630</t>
  </si>
  <si>
    <t>MPL00417057</t>
  </si>
  <si>
    <t>панель для ванны фронтальная Rock 170х57 MELODIA</t>
  </si>
  <si>
    <t>http://imageprice.sanriks.ru/image/1e2aaf8b-b877-11eb-934f-0cc47a046593.jpeg</t>
  </si>
  <si>
    <t>59617</t>
  </si>
  <si>
    <t>MPL00215057</t>
  </si>
  <si>
    <t>панель для ванны фронтальная Simple 150х57 MELODIA</t>
  </si>
  <si>
    <t>http://imageprice.sanriks.ru/image/e6f0d867-a2eb-11e9-8593-0cc47a046593.jpeg</t>
  </si>
  <si>
    <t>59582</t>
  </si>
  <si>
    <t>MPL00216057</t>
  </si>
  <si>
    <t>панель для ванны фронтальная Simple 160х57 MELODIA</t>
  </si>
  <si>
    <t>http://imageprice.sanriks.ru/image/1e2aafa2-b877-11eb-934f-0cc47a046593.jpeg</t>
  </si>
  <si>
    <t>59618</t>
  </si>
  <si>
    <t>MPL00217057</t>
  </si>
  <si>
    <t>панель для ванны фронтальная Simple 170х57 MELODIA</t>
  </si>
  <si>
    <t>http://imageprice.sanriks.ru/image/e6f0d856-a2eb-11e9-8593-0cc47a046593.jpeg</t>
  </si>
  <si>
    <t>19036</t>
  </si>
  <si>
    <t>MFE01202</t>
  </si>
  <si>
    <t>рама разборная Blues Black 150х70 MELODIA</t>
  </si>
  <si>
    <t>http://imageprice.sanriks.ru/image/1c6f430e-4281-11ee-a7c8-3cecef0d42e6.jpeg</t>
  </si>
  <si>
    <t>19037</t>
  </si>
  <si>
    <t>MFE01203</t>
  </si>
  <si>
    <t>рама разборная Blues Black 160х70 MELODIA</t>
  </si>
  <si>
    <t>http://imageprice.sanriks.ru/image/1c6f4314-4281-11ee-a7c8-3cecef0d42e6.jpeg</t>
  </si>
  <si>
    <t>19048</t>
  </si>
  <si>
    <t>MFE01204</t>
  </si>
  <si>
    <t>рама разборная Blues Black 170х70 MELODIA</t>
  </si>
  <si>
    <t>http://imageprice.sanriks.ru/image/1c6f430c-4281-11ee-a7c8-3cecef0d42e6.jpeg</t>
  </si>
  <si>
    <t>59667</t>
  </si>
  <si>
    <t>MFE00113070</t>
  </si>
  <si>
    <t>рама разборная Classica 130х70 MELODIA</t>
  </si>
  <si>
    <t>http://imageprice.sanriks.ru/image/63c514c3-1aa2-11ec-934f-0cc47a046593.jpeg</t>
  </si>
  <si>
    <t>59632</t>
  </si>
  <si>
    <t>MFE00115070</t>
  </si>
  <si>
    <t>рама разборная Classica 150х70 MELODIA</t>
  </si>
  <si>
    <t>http://imageprice.sanriks.ru/image/35627619-b877-11eb-934f-0cc47a046593.jpeg</t>
  </si>
  <si>
    <t>59668</t>
  </si>
  <si>
    <t>MFE00116070</t>
  </si>
  <si>
    <t>рама разборная Classica 160х70 MELODIA</t>
  </si>
  <si>
    <t>http://imageprice.sanriks.ru/image/63c514ba-1aa2-11ec-934f-0cc47a046593.jpeg</t>
  </si>
  <si>
    <t>59633</t>
  </si>
  <si>
    <t>MFE00117070</t>
  </si>
  <si>
    <t>рама разборная Classica 170х70 MELODIA</t>
  </si>
  <si>
    <t>http://imageprice.sanriks.ru/image/1e2aaf99-b877-11eb-934f-0cc47a046593.jpeg</t>
  </si>
  <si>
    <t>59613</t>
  </si>
  <si>
    <t>MFE00318080</t>
  </si>
  <si>
    <t>рама разборная Hard Rock 180х80  MELODIA</t>
  </si>
  <si>
    <t>http://imageprice.sanriks.ru/image/4cd33d32-0c87-11eb-934f-0cc47a046593.jpeg</t>
  </si>
  <si>
    <t>59634</t>
  </si>
  <si>
    <t>MFE00515090</t>
  </si>
  <si>
    <t>рама разборная Jazz 150х90 MELODIA</t>
  </si>
  <si>
    <t>http://imageprice.sanriks.ru/image/1e2aaf74-b877-11eb-934f-0cc47a046593.jpeg</t>
  </si>
  <si>
    <t>59637</t>
  </si>
  <si>
    <t>MFE00417075</t>
  </si>
  <si>
    <t>рама разборная Rock 170х75 MELODIA</t>
  </si>
  <si>
    <t>http://imageprice.sanriks.ru/image/356275fe-b877-11eb-934f-0cc47a046593.jpeg</t>
  </si>
  <si>
    <t>59577</t>
  </si>
  <si>
    <t>MFEUNI02</t>
  </si>
  <si>
    <t>рама разборная Simple/Moderno 150х70 MELODIA</t>
  </si>
  <si>
    <t>http://imageprice.sanriks.ru/image/1e2aaf8c-b877-11eb-934f-0cc47a046593.jpeg</t>
  </si>
  <si>
    <t>59612</t>
  </si>
  <si>
    <t>MFEUNI04</t>
  </si>
  <si>
    <t>рама разборная Simple/Moderno 170х70 MELODIA</t>
  </si>
  <si>
    <t>http://imageprice.sanriks.ru/image/4cd33d29-0c87-11eb-934f-0cc47a046593.jpeg</t>
  </si>
  <si>
    <t>59636</t>
  </si>
  <si>
    <t>MFEUNI03</t>
  </si>
  <si>
    <t>рама разборная Simple/Relax 160х70 MELODIA</t>
  </si>
  <si>
    <t>http://imageprice.sanriks.ru/image/1e2aaf7d-b877-11eb-934f-0cc47a046593.jpeg</t>
  </si>
  <si>
    <t>16283</t>
  </si>
  <si>
    <t>MCNPR1490TWt</t>
  </si>
  <si>
    <t>ширма на ванну раздвижная Protection 149х140х6,5 стекло прозр. 4мм, бел. профиль MELODIA</t>
  </si>
  <si>
    <t>http://imageprice.sanriks.ru/image/261a8e5b-c166-11ed-a7c7-3cecef0d42e7.jpeg</t>
  </si>
  <si>
    <t>16285</t>
  </si>
  <si>
    <t>MCNPR1690TWt</t>
  </si>
  <si>
    <t>ширма на ванну раздвижная Protection 169х140х6,5 стекло прозр. 4мм, бел. профиль MELODIA</t>
  </si>
  <si>
    <t>http://imageprice.sanriks.ru/image/19fc7c76-c166-11ed-a7c7-3cecef0d42e7.jpeg</t>
  </si>
  <si>
    <t>16288</t>
  </si>
  <si>
    <t>MCNPR700MWt</t>
  </si>
  <si>
    <t>ширма на ванну торцевая Protection 70х140х3,6 стекло мат. 4мм, бел. профиль MELODIA</t>
  </si>
  <si>
    <t>http://imageprice.sanriks.ru/image/19fc7c6d-c166-11ed-a7c7-3cecef0d42e7.jpeg</t>
  </si>
  <si>
    <t>16287</t>
  </si>
  <si>
    <t>MCNPR700TWt</t>
  </si>
  <si>
    <t>ширма на ванну торцевая Protection 70х140х3,6 стекло прозр. 4мм, бел.профиль MELODIA</t>
  </si>
  <si>
    <t>http://imageprice.sanriks.ru/image/19fc7c72-c166-11ed-a7c7-3cecef0d42e7.jpeg</t>
  </si>
  <si>
    <t>16290</t>
  </si>
  <si>
    <t>MCNPR750MWt</t>
  </si>
  <si>
    <t>ширма на ванну торцевая Protection 75х140х3,6 стекло мат. 4мм, бел. профиль MELODIA</t>
  </si>
  <si>
    <t>http://imageprice.sanriks.ru/image/19fc7c73-c166-11ed-a7c7-3cecef0d42e7.jpeg</t>
  </si>
  <si>
    <t>16289</t>
  </si>
  <si>
    <t>MCNPR750TWt</t>
  </si>
  <si>
    <t>ширма на ванну торцевая Protection 75х140х3,6 стекло прозр. 4мм, бел. профиль MELODIA</t>
  </si>
  <si>
    <t>http://imageprice.sanriks.ru/image/261a8e64-c166-11ed-a7c7-3cecef0d42e7.jpeg</t>
  </si>
  <si>
    <t>16292</t>
  </si>
  <si>
    <t>MCNPR800MWt</t>
  </si>
  <si>
    <t>ширма на ванну торцевая Protection 80х140х3,6 стекло мат. 4мм, бел. профиль MELODIA</t>
  </si>
  <si>
    <t>http://imageprice.sanriks.ru/image/261a8e57-c166-11ed-a7c7-3cecef0d42e7.jpeg</t>
  </si>
  <si>
    <t>16291</t>
  </si>
  <si>
    <t>MCNPR800TWt</t>
  </si>
  <si>
    <t>ширма на ванну торцевая Protection 80х140х3,6 стекло прозр. 4мм, бел. профиль MELODIA</t>
  </si>
  <si>
    <t>http://imageprice.sanriks.ru/image/261a8e63-c166-11ed-a7c7-3cecef0d42e7.jpeg</t>
  </si>
  <si>
    <t>ОПТ</t>
  </si>
  <si>
    <t>Дисконтные товары</t>
  </si>
  <si>
    <t>Финальная распродажа</t>
  </si>
  <si>
    <t>Прайс-лист на ванны Мелодия с учетом акции и ширмы</t>
  </si>
  <si>
    <t>ваша скидка</t>
  </si>
  <si>
    <t>Мелкооптовая до акции</t>
  </si>
</sst>
</file>

<file path=xl/styles.xml><?xml version="1.0" encoding="utf-8"?>
<styleSheet xmlns="http://schemas.openxmlformats.org/spreadsheetml/2006/main">
  <numFmts count="2">
    <numFmt numFmtId="164" formatCode="#,##0.00&quot; руб.&quot;"/>
    <numFmt numFmtId="165" formatCode="0.00&quot; руб.&quot;"/>
  </numFmts>
  <fonts count="10">
    <font>
      <sz val="8"/>
      <name val="Arial"/>
    </font>
    <font>
      <b/>
      <i/>
      <sz val="16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color rgb="FF333333"/>
      <name val="Arial"/>
      <family val="2"/>
      <charset val="204"/>
    </font>
    <font>
      <b/>
      <i/>
      <sz val="9"/>
      <color rgb="FF333333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B4B4B4"/>
        <bgColor auto="1"/>
      </patternFill>
    </fill>
    <fill>
      <patternFill patternType="solid">
        <fgColor rgb="FFE1E1E1"/>
        <bgColor auto="1"/>
      </patternFill>
    </fill>
    <fill>
      <patternFill patternType="solid">
        <fgColor rgb="FFF0F0F0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righ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right" vertical="top" wrapText="1"/>
    </xf>
    <xf numFmtId="0" fontId="6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5"/>
    </xf>
    <xf numFmtId="164" fontId="0" fillId="0" borderId="3" xfId="0" applyNumberForma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165" fontId="0" fillId="0" borderId="3" xfId="0" applyNumberForma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5" borderId="0" xfId="0" applyFill="1" applyAlignment="1">
      <alignment horizontal="left"/>
    </xf>
    <xf numFmtId="0" fontId="1" fillId="5" borderId="0" xfId="0" applyFont="1" applyFill="1" applyAlignment="1">
      <alignment horizontal="left" vertical="top" wrapText="1"/>
    </xf>
    <xf numFmtId="0" fontId="0" fillId="5" borderId="4" xfId="0" applyFill="1" applyBorder="1" applyAlignment="1">
      <alignment horizontal="center"/>
    </xf>
    <xf numFmtId="14" fontId="0" fillId="5" borderId="4" xfId="0" applyNumberFormat="1" applyFill="1" applyBorder="1" applyAlignment="1">
      <alignment horizontal="center"/>
    </xf>
    <xf numFmtId="0" fontId="7" fillId="5" borderId="0" xfId="0" applyFont="1" applyFill="1" applyAlignment="1">
      <alignment horizontal="left"/>
    </xf>
    <xf numFmtId="9" fontId="8" fillId="6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164" fontId="9" fillId="0" borderId="3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7" fillId="6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</xdr:col>
      <xdr:colOff>0</xdr:colOff>
      <xdr:row>66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67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68</xdr:row>
      <xdr:rowOff>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0</xdr:colOff>
      <xdr:row>69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70</xdr:row>
      <xdr:rowOff>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72</xdr:row>
      <xdr:rowOff>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73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74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75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0</xdr:colOff>
      <xdr:row>76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1</xdr:col>
      <xdr:colOff>0</xdr:colOff>
      <xdr:row>77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78</xdr:row>
      <xdr:rowOff>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32</xdr:row>
      <xdr:rowOff>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35</xdr:row>
      <xdr:rowOff>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37</xdr:row>
      <xdr:rowOff>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40</xdr:row>
      <xdr:rowOff>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41</xdr:row>
      <xdr:rowOff>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43</xdr:row>
      <xdr:rowOff>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47</xdr:row>
      <xdr:rowOff>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48</xdr:row>
      <xdr:rowOff>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50</xdr:row>
      <xdr:rowOff>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51</xdr:row>
      <xdr:rowOff>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52</xdr:row>
      <xdr:rowOff>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53</xdr:row>
      <xdr:rowOff>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</xdr:col>
      <xdr:colOff>0</xdr:colOff>
      <xdr:row>54</xdr:row>
      <xdr:rowOff>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0</xdr:colOff>
      <xdr:row>55</xdr:row>
      <xdr:rowOff>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56</xdr:row>
      <xdr:rowOff>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57</xdr:row>
      <xdr:rowOff>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58</xdr:row>
      <xdr:rowOff>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59</xdr:row>
      <xdr:rowOff>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60</xdr:row>
      <xdr:rowOff>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61</xdr:row>
      <xdr:rowOff>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62</xdr:row>
      <xdr:rowOff>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63</xdr:row>
      <xdr:rowOff>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64</xdr:row>
      <xdr:rowOff>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1</xdr:col>
      <xdr:colOff>0</xdr:colOff>
      <xdr:row>80</xdr:row>
      <xdr:rowOff>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1</xdr:col>
      <xdr:colOff>0</xdr:colOff>
      <xdr:row>81</xdr:row>
      <xdr:rowOff>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82</xdr:row>
      <xdr:rowOff>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1</xdr:col>
      <xdr:colOff>0</xdr:colOff>
      <xdr:row>83</xdr:row>
      <xdr:rowOff>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1</xdr:col>
      <xdr:colOff>0</xdr:colOff>
      <xdr:row>84</xdr:row>
      <xdr:rowOff>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85</xdr:row>
      <xdr:rowOff>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1</xdr:col>
      <xdr:colOff>0</xdr:colOff>
      <xdr:row>86</xdr:row>
      <xdr:rowOff>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87</xdr:row>
      <xdr:rowOff>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87;&#1088;&#1086;&#1076;&#1072;&#1078;&#1072;%20&#1074;&#1072;&#1085;&#1085;&#1099;%20&#1080;%20&#1096;&#1080;&#1088;&#1084;&#1099;%20&#1076;&#1083;&#1103;%20&#1054;&#1055;%20&#1089;%2003.02.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_1"/>
    </sheetNames>
    <sheetDataSet>
      <sheetData sheetId="0">
        <row r="4">
          <cell r="B4" t="str">
            <v>MBHA00515090L</v>
          </cell>
          <cell r="C4" t="str">
            <v>ванна акриловая Jazz 150х90 левая MELODIA</v>
          </cell>
          <cell r="D4">
            <v>21408.42</v>
          </cell>
        </row>
        <row r="5">
          <cell r="B5" t="str">
            <v>MBHA00515090R</v>
          </cell>
          <cell r="C5" t="str">
            <v>ванна акриловая Jazz 150х90 правая MELODIA</v>
          </cell>
          <cell r="D5">
            <v>21408.42</v>
          </cell>
        </row>
        <row r="6">
          <cell r="B6" t="str">
            <v>MPL00515046U</v>
          </cell>
          <cell r="C6" t="str">
            <v>панель для ванны фронтальная Jazz 150х46,4R/L универсальная MELODIA</v>
          </cell>
          <cell r="D6">
            <v>6177.7</v>
          </cell>
        </row>
        <row r="7">
          <cell r="B7" t="str">
            <v>MFE00515090</v>
          </cell>
          <cell r="C7" t="str">
            <v>рама разборная Jazz 150х90 MELODIA</v>
          </cell>
          <cell r="D7">
            <v>4824.8</v>
          </cell>
        </row>
        <row r="8">
          <cell r="B8" t="str">
            <v>MBHR00616070</v>
          </cell>
          <cell r="C8" t="str">
            <v>ванна акриловая Relax 160х70 MELODIA</v>
          </cell>
          <cell r="D8">
            <v>17356.240000000002</v>
          </cell>
        </row>
        <row r="9">
          <cell r="B9" t="str">
            <v>MPL00616057</v>
          </cell>
          <cell r="C9" t="str">
            <v>панель для ванны фронтальная Relax 160х57 MELODIA</v>
          </cell>
          <cell r="D9">
            <v>3726.18</v>
          </cell>
        </row>
        <row r="10">
          <cell r="C10" t="str">
            <v>Ширмы для ванн MELODIA</v>
          </cell>
        </row>
        <row r="11">
          <cell r="B11" t="str">
            <v>MCNPR1490TWt</v>
          </cell>
          <cell r="C11" t="str">
            <v>ширма на ванну раздвижная Protection 149х140х6,5 стекло прозр. 4мм, бел. профиль MELODIA</v>
          </cell>
          <cell r="D11">
            <v>9888.48</v>
          </cell>
        </row>
        <row r="12">
          <cell r="B12" t="str">
            <v>MCNPR1690TWt</v>
          </cell>
          <cell r="C12" t="str">
            <v>ширма на ванну раздвижная Protection 169х140х6,5 стекло прозр. 4мм, бел. профиль MELODIA</v>
          </cell>
          <cell r="D12">
            <v>10494.36</v>
          </cell>
        </row>
        <row r="13">
          <cell r="B13" t="str">
            <v>MCNPR700MWt</v>
          </cell>
          <cell r="C13" t="str">
            <v>ширма на ванну торцевая Protection 70х140х3,6 стекло мат. 4мм, бел. профиль MELODIA</v>
          </cell>
          <cell r="D13">
            <v>4539.24</v>
          </cell>
        </row>
        <row r="14">
          <cell r="B14" t="str">
            <v>MCNPR700TWt</v>
          </cell>
          <cell r="C14" t="str">
            <v>ширма на ванну торцевая Protection 70х140х3,6 стекло прозр. 4мм, бел.профиль MELODIA</v>
          </cell>
          <cell r="D14">
            <v>4539.24</v>
          </cell>
        </row>
        <row r="15">
          <cell r="B15" t="str">
            <v>MCNPR750MWt</v>
          </cell>
          <cell r="C15" t="str">
            <v>ширма на ванну торцевая Protection 75х140х3,6 стекло мат. 4мм, бел. профиль MELODIA</v>
          </cell>
          <cell r="D15">
            <v>4861.62</v>
          </cell>
        </row>
        <row r="16">
          <cell r="B16" t="str">
            <v>MCNPR750TWt</v>
          </cell>
          <cell r="C16" t="str">
            <v>ширма на ванну торцевая Protection 75х140х3,6 стекло прозр. 4мм, бел. профиль MELODIA</v>
          </cell>
          <cell r="D16">
            <v>4861.62</v>
          </cell>
        </row>
        <row r="17">
          <cell r="B17" t="str">
            <v>MCNPR800MWt</v>
          </cell>
          <cell r="C17" t="str">
            <v>ширма на ванну торцевая Protection 80х140х3,6 стекло мат. 4мм, бел. профиль MELODIA</v>
          </cell>
          <cell r="D17">
            <v>5025.24</v>
          </cell>
        </row>
        <row r="18">
          <cell r="B18" t="str">
            <v>MCNPR800TWt</v>
          </cell>
          <cell r="C18" t="str">
            <v>ширма на ванну торцевая Protection 80х140х3,6 стекло прозр. 4мм, бел. профиль MELODIA</v>
          </cell>
          <cell r="D18">
            <v>5025.24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K87"/>
  <sheetViews>
    <sheetView tabSelected="1" workbookViewId="0">
      <selection activeCell="E11" sqref="E11"/>
    </sheetView>
  </sheetViews>
  <sheetFormatPr defaultColWidth="10.5" defaultRowHeight="11.45" customHeight="1" outlineLevelRow="5"/>
  <cols>
    <col min="1" max="1" width="9.33203125" style="1" customWidth="1"/>
    <col min="2" max="2" width="12.83203125" style="1" customWidth="1"/>
    <col min="3" max="3" width="15.5" style="1" customWidth="1"/>
    <col min="4" max="4" width="52.33203125" style="1" customWidth="1"/>
    <col min="5" max="7" width="17.5" style="1" customWidth="1"/>
    <col min="8" max="8" width="16.5" style="1" customWidth="1"/>
    <col min="9" max="9" width="17.5" style="1" customWidth="1"/>
    <col min="10" max="10" width="26.83203125" style="33" customWidth="1"/>
    <col min="11" max="11" width="10.5" style="35"/>
  </cols>
  <sheetData>
    <row r="1" spans="1:11" ht="21.95" customHeight="1">
      <c r="A1" s="28" t="s">
        <v>331</v>
      </c>
      <c r="B1" s="28"/>
      <c r="C1" s="28"/>
      <c r="D1" s="28"/>
      <c r="E1" s="28"/>
      <c r="F1" s="28"/>
      <c r="G1" s="28"/>
      <c r="H1" s="28"/>
      <c r="I1" s="28"/>
    </row>
    <row r="2" spans="1:11" s="1" customFormat="1" ht="18.75" customHeight="1">
      <c r="A2" s="30">
        <v>45691</v>
      </c>
      <c r="B2" s="29"/>
      <c r="C2" s="27"/>
      <c r="D2" s="27"/>
      <c r="E2" s="27"/>
      <c r="F2" s="31" t="s">
        <v>332</v>
      </c>
      <c r="G2" s="32">
        <v>0</v>
      </c>
      <c r="H2" s="27"/>
      <c r="I2" s="27"/>
      <c r="J2" s="33"/>
      <c r="K2" s="35"/>
    </row>
    <row r="3" spans="1:11" s="1" customFormat="1" ht="12" customHeight="1">
      <c r="A3" s="23" t="s">
        <v>0</v>
      </c>
      <c r="B3" s="23" t="s">
        <v>1</v>
      </c>
      <c r="C3" s="25" t="s">
        <v>2</v>
      </c>
      <c r="D3" s="23" t="s">
        <v>3</v>
      </c>
      <c r="E3" s="23" t="s">
        <v>4</v>
      </c>
      <c r="F3" s="23" t="s">
        <v>5</v>
      </c>
      <c r="G3" s="23" t="s">
        <v>328</v>
      </c>
      <c r="H3" s="23" t="s">
        <v>6</v>
      </c>
      <c r="I3" s="23" t="s">
        <v>7</v>
      </c>
      <c r="J3" s="23" t="s">
        <v>333</v>
      </c>
      <c r="K3" s="35"/>
    </row>
    <row r="4" spans="1:11" s="1" customFormat="1" ht="12" customHeight="1">
      <c r="A4" s="24"/>
      <c r="B4" s="24"/>
      <c r="C4" s="26"/>
      <c r="D4" s="24"/>
      <c r="E4" s="24"/>
      <c r="F4" s="24"/>
      <c r="G4" s="24"/>
      <c r="H4" s="24"/>
      <c r="I4" s="24"/>
      <c r="J4" s="24"/>
      <c r="K4" s="35"/>
    </row>
    <row r="5" spans="1:11" s="1" customFormat="1" ht="12" customHeight="1" outlineLevel="3">
      <c r="A5" s="7"/>
      <c r="B5" s="8"/>
      <c r="C5" s="8"/>
      <c r="D5" s="9" t="s">
        <v>8</v>
      </c>
      <c r="E5" s="10"/>
      <c r="F5" s="10"/>
      <c r="G5" s="10"/>
      <c r="H5" s="11"/>
      <c r="I5" s="10"/>
      <c r="J5" s="33"/>
      <c r="K5" s="35"/>
    </row>
    <row r="6" spans="1:11" s="1" customFormat="1" ht="12" customHeight="1" outlineLevel="4">
      <c r="A6" s="12"/>
      <c r="B6" s="13"/>
      <c r="C6" s="13"/>
      <c r="D6" s="14" t="s">
        <v>62</v>
      </c>
      <c r="E6" s="15"/>
      <c r="F6" s="15"/>
      <c r="G6" s="15"/>
      <c r="H6" s="16"/>
      <c r="I6" s="15"/>
      <c r="J6" s="33"/>
      <c r="K6" s="35"/>
    </row>
    <row r="7" spans="1:11" s="1" customFormat="1" ht="30" customHeight="1" outlineLevel="5">
      <c r="A7" s="17"/>
      <c r="B7" s="18" t="s">
        <v>107</v>
      </c>
      <c r="C7" s="18" t="s">
        <v>108</v>
      </c>
      <c r="D7" s="19" t="s">
        <v>109</v>
      </c>
      <c r="E7" s="20">
        <v>8545.92</v>
      </c>
      <c r="F7" s="20">
        <v>7121.6</v>
      </c>
      <c r="G7" s="20">
        <f>-(F7*$G$2-F7)</f>
        <v>7121.6</v>
      </c>
      <c r="H7" s="37" t="s">
        <v>110</v>
      </c>
      <c r="I7" s="21" t="s">
        <v>111</v>
      </c>
      <c r="J7" s="34">
        <f>VLOOKUP(C7,[1]Лист_1!$B$4:$D$18,3,0)</f>
        <v>21408.42</v>
      </c>
      <c r="K7" s="35">
        <f>J7/F7</f>
        <v>3.0061250280835763</v>
      </c>
    </row>
    <row r="8" spans="1:11" s="1" customFormat="1" ht="30" customHeight="1" outlineLevel="5">
      <c r="A8" s="17"/>
      <c r="B8" s="18" t="s">
        <v>112</v>
      </c>
      <c r="C8" s="18" t="s">
        <v>113</v>
      </c>
      <c r="D8" s="19" t="s">
        <v>114</v>
      </c>
      <c r="E8" s="20">
        <v>8545.92</v>
      </c>
      <c r="F8" s="20">
        <v>7121.6</v>
      </c>
      <c r="G8" s="20">
        <f t="shared" ref="G8:G71" si="0">-(F8*$G$2-F8)</f>
        <v>7121.6</v>
      </c>
      <c r="H8" s="37" t="s">
        <v>110</v>
      </c>
      <c r="I8" s="21" t="s">
        <v>115</v>
      </c>
      <c r="J8" s="34">
        <f>VLOOKUP(C8,[1]Лист_1!$B$4:$D$18,3,0)</f>
        <v>21408.42</v>
      </c>
      <c r="K8" s="35">
        <f t="shared" ref="K8:K12" si="1">J8/F8</f>
        <v>3.0061250280835763</v>
      </c>
    </row>
    <row r="9" spans="1:11" s="1" customFormat="1" ht="30" customHeight="1" outlineLevel="5">
      <c r="A9" s="17"/>
      <c r="B9" s="18" t="s">
        <v>212</v>
      </c>
      <c r="C9" s="18" t="s">
        <v>213</v>
      </c>
      <c r="D9" s="19" t="s">
        <v>214</v>
      </c>
      <c r="E9" s="20">
        <v>3638.4</v>
      </c>
      <c r="F9" s="20">
        <v>3032</v>
      </c>
      <c r="G9" s="20">
        <f t="shared" si="0"/>
        <v>3032</v>
      </c>
      <c r="H9" s="37" t="s">
        <v>110</v>
      </c>
      <c r="I9" s="21" t="s">
        <v>215</v>
      </c>
      <c r="J9" s="34">
        <f>VLOOKUP(C9,[1]Лист_1!$B$4:$D$18,3,0)</f>
        <v>6177.7</v>
      </c>
      <c r="K9" s="35">
        <f t="shared" si="1"/>
        <v>2.0375000000000001</v>
      </c>
    </row>
    <row r="10" spans="1:11" s="1" customFormat="1" ht="30" customHeight="1" outlineLevel="5">
      <c r="A10" s="17"/>
      <c r="B10" s="18" t="s">
        <v>276</v>
      </c>
      <c r="C10" s="18" t="s">
        <v>277</v>
      </c>
      <c r="D10" s="19" t="s">
        <v>278</v>
      </c>
      <c r="E10" s="20">
        <v>2161.92</v>
      </c>
      <c r="F10" s="20">
        <v>1801.6</v>
      </c>
      <c r="G10" s="20">
        <f t="shared" si="0"/>
        <v>1801.6</v>
      </c>
      <c r="H10" s="37" t="s">
        <v>110</v>
      </c>
      <c r="I10" s="21" t="s">
        <v>279</v>
      </c>
      <c r="J10" s="34">
        <f>VLOOKUP(C10,[1]Лист_1!$B$4:$D$18,3,0)</f>
        <v>4824.8</v>
      </c>
      <c r="K10" s="35">
        <f t="shared" si="1"/>
        <v>2.6780639431616344</v>
      </c>
    </row>
    <row r="11" spans="1:11" s="1" customFormat="1" ht="30" customHeight="1" outlineLevel="5">
      <c r="A11" s="17"/>
      <c r="B11" s="18" t="s">
        <v>124</v>
      </c>
      <c r="C11" s="18" t="s">
        <v>125</v>
      </c>
      <c r="D11" s="19" t="s">
        <v>126</v>
      </c>
      <c r="E11" s="20">
        <v>11085.31</v>
      </c>
      <c r="F11" s="20">
        <v>9237.76</v>
      </c>
      <c r="G11" s="20">
        <f t="shared" si="0"/>
        <v>9237.76</v>
      </c>
      <c r="H11" s="37" t="s">
        <v>110</v>
      </c>
      <c r="I11" s="21" t="s">
        <v>127</v>
      </c>
      <c r="J11" s="34">
        <f>VLOOKUP(C11,[1]Лист_1!$B$4:$D$18,3,0)</f>
        <v>17356.240000000002</v>
      </c>
      <c r="K11" s="35">
        <f t="shared" si="1"/>
        <v>1.87883642787862</v>
      </c>
    </row>
    <row r="12" spans="1:11" s="1" customFormat="1" ht="30" customHeight="1" outlineLevel="5">
      <c r="A12" s="17"/>
      <c r="B12" s="18" t="s">
        <v>224</v>
      </c>
      <c r="C12" s="18" t="s">
        <v>225</v>
      </c>
      <c r="D12" s="19" t="s">
        <v>226</v>
      </c>
      <c r="E12" s="20">
        <v>2555.9</v>
      </c>
      <c r="F12" s="20">
        <v>2129.92</v>
      </c>
      <c r="G12" s="20">
        <f t="shared" si="0"/>
        <v>2129.92</v>
      </c>
      <c r="H12" s="37" t="s">
        <v>110</v>
      </c>
      <c r="I12" s="21" t="s">
        <v>227</v>
      </c>
      <c r="J12" s="34">
        <f>VLOOKUP(C12,[1]Лист_1!$B$4:$D$18,3,0)</f>
        <v>3726.18</v>
      </c>
      <c r="K12" s="35">
        <f t="shared" si="1"/>
        <v>1.7494459885817306</v>
      </c>
    </row>
    <row r="13" spans="1:11" s="1" customFormat="1" ht="30" customHeight="1" outlineLevel="5">
      <c r="A13" s="17"/>
      <c r="B13" s="18" t="s">
        <v>63</v>
      </c>
      <c r="C13" s="18" t="s">
        <v>64</v>
      </c>
      <c r="D13" s="19" t="s">
        <v>65</v>
      </c>
      <c r="E13" s="20">
        <v>17408.240000000002</v>
      </c>
      <c r="F13" s="20">
        <v>15825.67</v>
      </c>
      <c r="G13" s="20">
        <f t="shared" si="0"/>
        <v>15825.67</v>
      </c>
      <c r="H13" s="18"/>
      <c r="I13" s="21" t="s">
        <v>66</v>
      </c>
      <c r="J13" s="33"/>
      <c r="K13" s="35"/>
    </row>
    <row r="14" spans="1:11" s="1" customFormat="1" ht="30" customHeight="1" outlineLevel="5">
      <c r="A14" s="17"/>
      <c r="B14" s="18" t="s">
        <v>67</v>
      </c>
      <c r="C14" s="18" t="s">
        <v>68</v>
      </c>
      <c r="D14" s="19" t="s">
        <v>69</v>
      </c>
      <c r="E14" s="20">
        <v>17809.87</v>
      </c>
      <c r="F14" s="20">
        <v>16190.79</v>
      </c>
      <c r="G14" s="20">
        <f t="shared" si="0"/>
        <v>16190.79</v>
      </c>
      <c r="H14" s="18"/>
      <c r="I14" s="21" t="s">
        <v>70</v>
      </c>
      <c r="J14" s="33"/>
      <c r="K14" s="35"/>
    </row>
    <row r="15" spans="1:11" s="1" customFormat="1" ht="30" customHeight="1" outlineLevel="5">
      <c r="A15" s="17"/>
      <c r="B15" s="18" t="s">
        <v>71</v>
      </c>
      <c r="C15" s="18" t="s">
        <v>72</v>
      </c>
      <c r="D15" s="19" t="s">
        <v>73</v>
      </c>
      <c r="E15" s="20">
        <v>18247.36</v>
      </c>
      <c r="F15" s="20">
        <v>16588.509999999998</v>
      </c>
      <c r="G15" s="20">
        <f t="shared" si="0"/>
        <v>16588.509999999998</v>
      </c>
      <c r="H15" s="18"/>
      <c r="I15" s="21" t="s">
        <v>74</v>
      </c>
      <c r="J15" s="33"/>
      <c r="K15" s="35"/>
    </row>
    <row r="16" spans="1:11" s="1" customFormat="1" ht="30" customHeight="1" outlineLevel="5">
      <c r="A16" s="17"/>
      <c r="B16" s="18" t="s">
        <v>75</v>
      </c>
      <c r="C16" s="18" t="s">
        <v>76</v>
      </c>
      <c r="D16" s="19" t="s">
        <v>77</v>
      </c>
      <c r="E16" s="20">
        <v>23330.52</v>
      </c>
      <c r="F16" s="20">
        <v>21209.56</v>
      </c>
      <c r="G16" s="20">
        <f t="shared" si="0"/>
        <v>21209.56</v>
      </c>
      <c r="H16" s="18"/>
      <c r="I16" s="21" t="s">
        <v>78</v>
      </c>
      <c r="J16" s="33"/>
      <c r="K16" s="35"/>
    </row>
    <row r="17" spans="1:11" s="1" customFormat="1" ht="30" customHeight="1" outlineLevel="5">
      <c r="A17" s="17"/>
      <c r="B17" s="18" t="s">
        <v>79</v>
      </c>
      <c r="C17" s="18" t="s">
        <v>80</v>
      </c>
      <c r="D17" s="19" t="s">
        <v>81</v>
      </c>
      <c r="E17" s="20">
        <v>23974.2</v>
      </c>
      <c r="F17" s="20">
        <v>21794.73</v>
      </c>
      <c r="G17" s="20">
        <f t="shared" si="0"/>
        <v>21794.73</v>
      </c>
      <c r="H17" s="18"/>
      <c r="I17" s="21" t="s">
        <v>82</v>
      </c>
      <c r="J17" s="33"/>
      <c r="K17" s="35"/>
    </row>
    <row r="18" spans="1:11" s="1" customFormat="1" ht="30" customHeight="1" outlineLevel="5">
      <c r="A18" s="17"/>
      <c r="B18" s="18" t="s">
        <v>83</v>
      </c>
      <c r="C18" s="18" t="s">
        <v>84</v>
      </c>
      <c r="D18" s="19" t="s">
        <v>85</v>
      </c>
      <c r="E18" s="20">
        <v>24614.3</v>
      </c>
      <c r="F18" s="20">
        <v>22376.639999999999</v>
      </c>
      <c r="G18" s="20">
        <f t="shared" si="0"/>
        <v>22376.639999999999</v>
      </c>
      <c r="H18" s="18"/>
      <c r="I18" s="21" t="s">
        <v>86</v>
      </c>
      <c r="J18" s="33"/>
      <c r="K18" s="35"/>
    </row>
    <row r="19" spans="1:11" s="1" customFormat="1" ht="30" customHeight="1" outlineLevel="5">
      <c r="A19" s="17"/>
      <c r="B19" s="18" t="s">
        <v>87</v>
      </c>
      <c r="C19" s="18" t="s">
        <v>88</v>
      </c>
      <c r="D19" s="19" t="s">
        <v>89</v>
      </c>
      <c r="E19" s="20">
        <v>14243.59</v>
      </c>
      <c r="F19" s="20">
        <v>12948.72</v>
      </c>
      <c r="G19" s="20">
        <f t="shared" si="0"/>
        <v>12948.72</v>
      </c>
      <c r="H19" s="18"/>
      <c r="I19" s="21" t="s">
        <v>90</v>
      </c>
      <c r="J19" s="33"/>
      <c r="K19" s="35"/>
    </row>
    <row r="20" spans="1:11" s="1" customFormat="1" ht="30" customHeight="1" outlineLevel="5">
      <c r="A20" s="17"/>
      <c r="B20" s="18" t="s">
        <v>91</v>
      </c>
      <c r="C20" s="18" t="s">
        <v>92</v>
      </c>
      <c r="D20" s="19" t="s">
        <v>93</v>
      </c>
      <c r="E20" s="20">
        <v>14437.24</v>
      </c>
      <c r="F20" s="20">
        <v>13124.76</v>
      </c>
      <c r="G20" s="20">
        <f t="shared" si="0"/>
        <v>13124.76</v>
      </c>
      <c r="H20" s="18"/>
      <c r="I20" s="21" t="s">
        <v>94</v>
      </c>
      <c r="J20" s="33"/>
      <c r="K20" s="35"/>
    </row>
    <row r="21" spans="1:11" s="1" customFormat="1" ht="30" customHeight="1" outlineLevel="5">
      <c r="A21" s="17"/>
      <c r="B21" s="18" t="s">
        <v>95</v>
      </c>
      <c r="C21" s="18" t="s">
        <v>96</v>
      </c>
      <c r="D21" s="19" t="s">
        <v>97</v>
      </c>
      <c r="E21" s="20">
        <v>15039.68</v>
      </c>
      <c r="F21" s="20">
        <v>13672.44</v>
      </c>
      <c r="G21" s="20">
        <f t="shared" si="0"/>
        <v>13672.44</v>
      </c>
      <c r="H21" s="18"/>
      <c r="I21" s="21" t="s">
        <v>98</v>
      </c>
      <c r="J21" s="33"/>
      <c r="K21" s="35"/>
    </row>
    <row r="22" spans="1:11" s="1" customFormat="1" ht="30" customHeight="1" outlineLevel="5">
      <c r="A22" s="17"/>
      <c r="B22" s="18" t="s">
        <v>99</v>
      </c>
      <c r="C22" s="18" t="s">
        <v>100</v>
      </c>
      <c r="D22" s="19" t="s">
        <v>101</v>
      </c>
      <c r="E22" s="20">
        <v>15285.33</v>
      </c>
      <c r="F22" s="20">
        <v>13895.75</v>
      </c>
      <c r="G22" s="20">
        <f t="shared" si="0"/>
        <v>13895.75</v>
      </c>
      <c r="H22" s="18"/>
      <c r="I22" s="21" t="s">
        <v>102</v>
      </c>
      <c r="J22" s="33"/>
      <c r="K22" s="35"/>
    </row>
    <row r="23" spans="1:11" s="1" customFormat="1" ht="30" customHeight="1" outlineLevel="5">
      <c r="A23" s="17"/>
      <c r="B23" s="18" t="s">
        <v>103</v>
      </c>
      <c r="C23" s="18" t="s">
        <v>104</v>
      </c>
      <c r="D23" s="19" t="s">
        <v>105</v>
      </c>
      <c r="E23" s="20">
        <v>24784.639999999999</v>
      </c>
      <c r="F23" s="20">
        <v>22531.49</v>
      </c>
      <c r="G23" s="20">
        <f t="shared" si="0"/>
        <v>22531.49</v>
      </c>
      <c r="H23" s="18"/>
      <c r="I23" s="21" t="s">
        <v>106</v>
      </c>
      <c r="J23" s="33"/>
      <c r="K23" s="35"/>
    </row>
    <row r="24" spans="1:11" s="1" customFormat="1" ht="30" customHeight="1" outlineLevel="5">
      <c r="A24" s="17"/>
      <c r="B24" s="18" t="s">
        <v>116</v>
      </c>
      <c r="C24" s="18" t="s">
        <v>117</v>
      </c>
      <c r="D24" s="19" t="s">
        <v>118</v>
      </c>
      <c r="E24" s="20">
        <v>19247.86</v>
      </c>
      <c r="F24" s="20">
        <v>17498.05</v>
      </c>
      <c r="G24" s="20">
        <f t="shared" si="0"/>
        <v>17498.05</v>
      </c>
      <c r="H24" s="18"/>
      <c r="I24" s="21" t="s">
        <v>119</v>
      </c>
      <c r="J24" s="33"/>
      <c r="K24" s="35"/>
    </row>
    <row r="25" spans="1:11" s="1" customFormat="1" ht="30" customHeight="1" outlineLevel="5">
      <c r="A25" s="17"/>
      <c r="B25" s="18" t="s">
        <v>120</v>
      </c>
      <c r="C25" s="18" t="s">
        <v>121</v>
      </c>
      <c r="D25" s="19" t="s">
        <v>122</v>
      </c>
      <c r="E25" s="20">
        <v>20097.740000000002</v>
      </c>
      <c r="F25" s="20">
        <v>18270.669999999998</v>
      </c>
      <c r="G25" s="20">
        <f t="shared" si="0"/>
        <v>18270.669999999998</v>
      </c>
      <c r="H25" s="18"/>
      <c r="I25" s="21" t="s">
        <v>123</v>
      </c>
      <c r="J25" s="33"/>
      <c r="K25" s="35"/>
    </row>
    <row r="26" spans="1:11" s="1" customFormat="1" ht="30" customHeight="1" outlineLevel="5">
      <c r="A26" s="17"/>
      <c r="B26" s="18" t="s">
        <v>128</v>
      </c>
      <c r="C26" s="18" t="s">
        <v>129</v>
      </c>
      <c r="D26" s="19" t="s">
        <v>130</v>
      </c>
      <c r="E26" s="20">
        <v>19344.68</v>
      </c>
      <c r="F26" s="20">
        <v>17586.07</v>
      </c>
      <c r="G26" s="20">
        <f t="shared" si="0"/>
        <v>17586.07</v>
      </c>
      <c r="H26" s="18"/>
      <c r="I26" s="21" t="s">
        <v>131</v>
      </c>
      <c r="J26" s="33"/>
      <c r="K26" s="35"/>
    </row>
    <row r="27" spans="1:11" s="1" customFormat="1" ht="30" customHeight="1" outlineLevel="5">
      <c r="A27" s="17"/>
      <c r="B27" s="18" t="s">
        <v>132</v>
      </c>
      <c r="C27" s="18" t="s">
        <v>133</v>
      </c>
      <c r="D27" s="19" t="s">
        <v>134</v>
      </c>
      <c r="E27" s="20">
        <v>14892.66</v>
      </c>
      <c r="F27" s="20">
        <v>13538.78</v>
      </c>
      <c r="G27" s="20">
        <f t="shared" si="0"/>
        <v>13538.78</v>
      </c>
      <c r="H27" s="18"/>
      <c r="I27" s="21" t="s">
        <v>135</v>
      </c>
      <c r="J27" s="33"/>
      <c r="K27" s="35"/>
    </row>
    <row r="28" spans="1:11" s="1" customFormat="1" ht="30" customHeight="1" outlineLevel="5">
      <c r="A28" s="17"/>
      <c r="B28" s="18" t="s">
        <v>136</v>
      </c>
      <c r="C28" s="18" t="s">
        <v>137</v>
      </c>
      <c r="D28" s="19" t="s">
        <v>138</v>
      </c>
      <c r="E28" s="20">
        <v>16266.1</v>
      </c>
      <c r="F28" s="20">
        <v>14787.36</v>
      </c>
      <c r="G28" s="20">
        <f t="shared" si="0"/>
        <v>14787.36</v>
      </c>
      <c r="H28" s="18"/>
      <c r="I28" s="21" t="s">
        <v>139</v>
      </c>
      <c r="J28" s="33"/>
      <c r="K28" s="35"/>
    </row>
    <row r="29" spans="1:11" s="1" customFormat="1" ht="30" customHeight="1" outlineLevel="5">
      <c r="A29" s="17"/>
      <c r="B29" s="18" t="s">
        <v>140</v>
      </c>
      <c r="C29" s="18" t="s">
        <v>141</v>
      </c>
      <c r="D29" s="19" t="s">
        <v>142</v>
      </c>
      <c r="E29" s="20">
        <v>15837.57</v>
      </c>
      <c r="F29" s="20">
        <v>14397.79</v>
      </c>
      <c r="G29" s="20">
        <f t="shared" si="0"/>
        <v>14397.79</v>
      </c>
      <c r="H29" s="18"/>
      <c r="I29" s="21" t="s">
        <v>143</v>
      </c>
      <c r="J29" s="33"/>
      <c r="K29" s="35"/>
    </row>
    <row r="30" spans="1:11" s="1" customFormat="1" ht="30" customHeight="1" outlineLevel="5">
      <c r="A30" s="17"/>
      <c r="B30" s="18" t="s">
        <v>144</v>
      </c>
      <c r="C30" s="18" t="s">
        <v>145</v>
      </c>
      <c r="D30" s="19" t="s">
        <v>146</v>
      </c>
      <c r="E30" s="20">
        <v>1791.21</v>
      </c>
      <c r="F30" s="20">
        <v>1628.37</v>
      </c>
      <c r="G30" s="20">
        <f t="shared" si="0"/>
        <v>1628.37</v>
      </c>
      <c r="H30" s="18"/>
      <c r="I30" s="21" t="s">
        <v>147</v>
      </c>
      <c r="J30" s="33"/>
      <c r="K30" s="35"/>
    </row>
    <row r="31" spans="1:11" s="1" customFormat="1" ht="30" customHeight="1" outlineLevel="5">
      <c r="A31" s="17"/>
      <c r="B31" s="18" t="s">
        <v>148</v>
      </c>
      <c r="C31" s="18" t="s">
        <v>149</v>
      </c>
      <c r="D31" s="19" t="s">
        <v>150</v>
      </c>
      <c r="E31" s="20">
        <v>2275.3200000000002</v>
      </c>
      <c r="F31" s="20">
        <v>2068.4699999999998</v>
      </c>
      <c r="G31" s="20">
        <f t="shared" si="0"/>
        <v>2068.4699999999998</v>
      </c>
      <c r="H31" s="18"/>
      <c r="I31" s="21" t="s">
        <v>151</v>
      </c>
      <c r="J31" s="33"/>
      <c r="K31" s="35"/>
    </row>
    <row r="32" spans="1:11" s="1" customFormat="1" ht="30" customHeight="1" outlineLevel="5">
      <c r="A32" s="17"/>
      <c r="B32" s="18" t="s">
        <v>152</v>
      </c>
      <c r="C32" s="18" t="s">
        <v>153</v>
      </c>
      <c r="D32" s="19" t="s">
        <v>154</v>
      </c>
      <c r="E32" s="20">
        <v>2275.3200000000002</v>
      </c>
      <c r="F32" s="20">
        <v>2068.4699999999998</v>
      </c>
      <c r="G32" s="20">
        <f t="shared" si="0"/>
        <v>2068.4699999999998</v>
      </c>
      <c r="H32" s="18"/>
      <c r="I32" s="21" t="s">
        <v>155</v>
      </c>
      <c r="J32" s="33"/>
      <c r="K32" s="35"/>
    </row>
    <row r="33" spans="1:11" s="1" customFormat="1" ht="30" customHeight="1" outlineLevel="5">
      <c r="A33" s="17"/>
      <c r="B33" s="18" t="s">
        <v>156</v>
      </c>
      <c r="C33" s="18" t="s">
        <v>157</v>
      </c>
      <c r="D33" s="19" t="s">
        <v>158</v>
      </c>
      <c r="E33" s="20">
        <v>2275.3200000000002</v>
      </c>
      <c r="F33" s="20">
        <v>2068.4699999999998</v>
      </c>
      <c r="G33" s="20">
        <f t="shared" si="0"/>
        <v>2068.4699999999998</v>
      </c>
      <c r="H33" s="18"/>
      <c r="I33" s="21" t="s">
        <v>159</v>
      </c>
      <c r="J33" s="33"/>
      <c r="K33" s="35"/>
    </row>
    <row r="34" spans="1:11" s="1" customFormat="1" ht="30" customHeight="1" outlineLevel="5">
      <c r="A34" s="17"/>
      <c r="B34" s="18" t="s">
        <v>160</v>
      </c>
      <c r="C34" s="18" t="s">
        <v>161</v>
      </c>
      <c r="D34" s="19" t="s">
        <v>162</v>
      </c>
      <c r="E34" s="20">
        <v>2581.92</v>
      </c>
      <c r="F34" s="20">
        <v>2347.1999999999998</v>
      </c>
      <c r="G34" s="20">
        <f t="shared" si="0"/>
        <v>2347.1999999999998</v>
      </c>
      <c r="H34" s="18"/>
      <c r="I34" s="21" t="s">
        <v>163</v>
      </c>
      <c r="J34" s="33"/>
      <c r="K34" s="35"/>
    </row>
    <row r="35" spans="1:11" s="1" customFormat="1" ht="30" customHeight="1" outlineLevel="5">
      <c r="A35" s="17"/>
      <c r="B35" s="18" t="s">
        <v>164</v>
      </c>
      <c r="C35" s="18" t="s">
        <v>165</v>
      </c>
      <c r="D35" s="19" t="s">
        <v>166</v>
      </c>
      <c r="E35" s="20">
        <v>2275.3200000000002</v>
      </c>
      <c r="F35" s="20">
        <v>2068.4699999999998</v>
      </c>
      <c r="G35" s="20">
        <f t="shared" si="0"/>
        <v>2068.4699999999998</v>
      </c>
      <c r="H35" s="18"/>
      <c r="I35" s="21" t="s">
        <v>167</v>
      </c>
      <c r="J35" s="33"/>
      <c r="K35" s="35"/>
    </row>
    <row r="36" spans="1:11" s="1" customFormat="1" ht="30" customHeight="1" outlineLevel="5">
      <c r="A36" s="17"/>
      <c r="B36" s="18" t="s">
        <v>168</v>
      </c>
      <c r="C36" s="18" t="s">
        <v>169</v>
      </c>
      <c r="D36" s="19" t="s">
        <v>170</v>
      </c>
      <c r="E36" s="20">
        <v>3930.26</v>
      </c>
      <c r="F36" s="20">
        <v>3572.96</v>
      </c>
      <c r="G36" s="20">
        <f t="shared" si="0"/>
        <v>3572.96</v>
      </c>
      <c r="H36" s="18"/>
      <c r="I36" s="21" t="s">
        <v>171</v>
      </c>
      <c r="J36" s="33"/>
      <c r="K36" s="35"/>
    </row>
    <row r="37" spans="1:11" s="1" customFormat="1" ht="30" customHeight="1" outlineLevel="5">
      <c r="A37" s="17"/>
      <c r="B37" s="18" t="s">
        <v>172</v>
      </c>
      <c r="C37" s="18" t="s">
        <v>173</v>
      </c>
      <c r="D37" s="19" t="s">
        <v>174</v>
      </c>
      <c r="E37" s="20">
        <v>4231.4799999999996</v>
      </c>
      <c r="F37" s="20">
        <v>3846.8</v>
      </c>
      <c r="G37" s="20">
        <f t="shared" si="0"/>
        <v>3846.8</v>
      </c>
      <c r="H37" s="18"/>
      <c r="I37" s="21" t="s">
        <v>175</v>
      </c>
      <c r="J37" s="33"/>
      <c r="K37" s="35"/>
    </row>
    <row r="38" spans="1:11" s="1" customFormat="1" ht="30" customHeight="1" outlineLevel="5">
      <c r="A38" s="17"/>
      <c r="B38" s="18" t="s">
        <v>176</v>
      </c>
      <c r="C38" s="18" t="s">
        <v>177</v>
      </c>
      <c r="D38" s="19" t="s">
        <v>178</v>
      </c>
      <c r="E38" s="20">
        <v>4231.4799999999996</v>
      </c>
      <c r="F38" s="20">
        <v>3846.8</v>
      </c>
      <c r="G38" s="20">
        <f t="shared" si="0"/>
        <v>3846.8</v>
      </c>
      <c r="H38" s="18"/>
      <c r="I38" s="21" t="s">
        <v>179</v>
      </c>
      <c r="J38" s="33"/>
      <c r="K38" s="35"/>
    </row>
    <row r="39" spans="1:11" s="1" customFormat="1" ht="30" customHeight="1" outlineLevel="5">
      <c r="A39" s="17"/>
      <c r="B39" s="18" t="s">
        <v>180</v>
      </c>
      <c r="C39" s="18" t="s">
        <v>181</v>
      </c>
      <c r="D39" s="19" t="s">
        <v>182</v>
      </c>
      <c r="E39" s="20">
        <v>4645.66</v>
      </c>
      <c r="F39" s="20">
        <v>4223.33</v>
      </c>
      <c r="G39" s="20">
        <f t="shared" si="0"/>
        <v>4223.33</v>
      </c>
      <c r="H39" s="18"/>
      <c r="I39" s="21" t="s">
        <v>183</v>
      </c>
      <c r="J39" s="33"/>
      <c r="K39" s="35"/>
    </row>
    <row r="40" spans="1:11" s="1" customFormat="1" ht="30" customHeight="1" outlineLevel="5">
      <c r="A40" s="17"/>
      <c r="B40" s="18" t="s">
        <v>184</v>
      </c>
      <c r="C40" s="18" t="s">
        <v>185</v>
      </c>
      <c r="D40" s="19" t="s">
        <v>186</v>
      </c>
      <c r="E40" s="20">
        <v>5050.88</v>
      </c>
      <c r="F40" s="20">
        <v>4591.71</v>
      </c>
      <c r="G40" s="20">
        <f t="shared" si="0"/>
        <v>4591.71</v>
      </c>
      <c r="H40" s="18"/>
      <c r="I40" s="21" t="s">
        <v>187</v>
      </c>
      <c r="J40" s="33"/>
      <c r="K40" s="35"/>
    </row>
    <row r="41" spans="1:11" s="1" customFormat="1" ht="30" customHeight="1" outlineLevel="5">
      <c r="A41" s="17"/>
      <c r="B41" s="18" t="s">
        <v>188</v>
      </c>
      <c r="C41" s="18" t="s">
        <v>189</v>
      </c>
      <c r="D41" s="19" t="s">
        <v>190</v>
      </c>
      <c r="E41" s="20">
        <v>5050.88</v>
      </c>
      <c r="F41" s="20">
        <v>4591.71</v>
      </c>
      <c r="G41" s="20">
        <f t="shared" si="0"/>
        <v>4591.71</v>
      </c>
      <c r="H41" s="18"/>
      <c r="I41" s="21" t="s">
        <v>191</v>
      </c>
      <c r="J41" s="33"/>
      <c r="K41" s="35"/>
    </row>
    <row r="42" spans="1:11" s="1" customFormat="1" ht="30" customHeight="1" outlineLevel="5">
      <c r="A42" s="17"/>
      <c r="B42" s="18" t="s">
        <v>192</v>
      </c>
      <c r="C42" s="18" t="s">
        <v>193</v>
      </c>
      <c r="D42" s="19" t="s">
        <v>194</v>
      </c>
      <c r="E42" s="20">
        <v>3230.99</v>
      </c>
      <c r="F42" s="20">
        <v>2937.26</v>
      </c>
      <c r="G42" s="20">
        <f t="shared" si="0"/>
        <v>2937.26</v>
      </c>
      <c r="H42" s="18"/>
      <c r="I42" s="21" t="s">
        <v>195</v>
      </c>
      <c r="J42" s="33"/>
      <c r="K42" s="35"/>
    </row>
    <row r="43" spans="1:11" s="1" customFormat="1" ht="30" customHeight="1" outlineLevel="5">
      <c r="A43" s="17"/>
      <c r="B43" s="18" t="s">
        <v>196</v>
      </c>
      <c r="C43" s="18" t="s">
        <v>197</v>
      </c>
      <c r="D43" s="19" t="s">
        <v>198</v>
      </c>
      <c r="E43" s="20">
        <v>3759.92</v>
      </c>
      <c r="F43" s="20">
        <v>3418.11</v>
      </c>
      <c r="G43" s="20">
        <f t="shared" si="0"/>
        <v>3418.11</v>
      </c>
      <c r="H43" s="18"/>
      <c r="I43" s="21" t="s">
        <v>199</v>
      </c>
      <c r="J43" s="33"/>
      <c r="K43" s="35"/>
    </row>
    <row r="44" spans="1:11" s="1" customFormat="1" ht="30" customHeight="1" outlineLevel="5">
      <c r="A44" s="17"/>
      <c r="B44" s="18" t="s">
        <v>200</v>
      </c>
      <c r="C44" s="18" t="s">
        <v>201</v>
      </c>
      <c r="D44" s="19" t="s">
        <v>202</v>
      </c>
      <c r="E44" s="20">
        <v>4098.8</v>
      </c>
      <c r="F44" s="20">
        <v>3726.18</v>
      </c>
      <c r="G44" s="20">
        <f t="shared" si="0"/>
        <v>3726.18</v>
      </c>
      <c r="H44" s="18"/>
      <c r="I44" s="21" t="s">
        <v>203</v>
      </c>
      <c r="J44" s="33"/>
      <c r="K44" s="35"/>
    </row>
    <row r="45" spans="1:11" s="1" customFormat="1" ht="30" customHeight="1" outlineLevel="5">
      <c r="A45" s="17"/>
      <c r="B45" s="18" t="s">
        <v>204</v>
      </c>
      <c r="C45" s="18" t="s">
        <v>205</v>
      </c>
      <c r="D45" s="19" t="s">
        <v>206</v>
      </c>
      <c r="E45" s="20">
        <v>4098.8</v>
      </c>
      <c r="F45" s="20">
        <v>3726.18</v>
      </c>
      <c r="G45" s="20">
        <f t="shared" si="0"/>
        <v>3726.18</v>
      </c>
      <c r="H45" s="18"/>
      <c r="I45" s="21" t="s">
        <v>207</v>
      </c>
      <c r="J45" s="33"/>
      <c r="K45" s="35"/>
    </row>
    <row r="46" spans="1:11" s="1" customFormat="1" ht="30" customHeight="1" outlineLevel="5">
      <c r="A46" s="17"/>
      <c r="B46" s="18" t="s">
        <v>208</v>
      </c>
      <c r="C46" s="18" t="s">
        <v>209</v>
      </c>
      <c r="D46" s="19" t="s">
        <v>210</v>
      </c>
      <c r="E46" s="20">
        <v>5771.67</v>
      </c>
      <c r="F46" s="20">
        <v>5246.97</v>
      </c>
      <c r="G46" s="20">
        <f t="shared" si="0"/>
        <v>5246.97</v>
      </c>
      <c r="H46" s="18"/>
      <c r="I46" s="21" t="s">
        <v>211</v>
      </c>
      <c r="J46" s="33"/>
      <c r="K46" s="35"/>
    </row>
    <row r="47" spans="1:11" s="1" customFormat="1" ht="30" customHeight="1" outlineLevel="5">
      <c r="A47" s="17"/>
      <c r="B47" s="18" t="s">
        <v>216</v>
      </c>
      <c r="C47" s="18" t="s">
        <v>217</v>
      </c>
      <c r="D47" s="19" t="s">
        <v>218</v>
      </c>
      <c r="E47" s="20">
        <v>3759.92</v>
      </c>
      <c r="F47" s="20">
        <v>3418.11</v>
      </c>
      <c r="G47" s="20">
        <f t="shared" si="0"/>
        <v>3418.11</v>
      </c>
      <c r="H47" s="18"/>
      <c r="I47" s="21" t="s">
        <v>219</v>
      </c>
      <c r="J47" s="33"/>
      <c r="K47" s="35"/>
    </row>
    <row r="48" spans="1:11" s="1" customFormat="1" ht="30" customHeight="1" outlineLevel="5">
      <c r="A48" s="17"/>
      <c r="B48" s="18" t="s">
        <v>220</v>
      </c>
      <c r="C48" s="18" t="s">
        <v>221</v>
      </c>
      <c r="D48" s="19" t="s">
        <v>222</v>
      </c>
      <c r="E48" s="20">
        <v>4098.8</v>
      </c>
      <c r="F48" s="20">
        <v>3726.18</v>
      </c>
      <c r="G48" s="20">
        <f t="shared" si="0"/>
        <v>3726.18</v>
      </c>
      <c r="H48" s="18"/>
      <c r="I48" s="21" t="s">
        <v>223</v>
      </c>
      <c r="J48" s="33"/>
      <c r="K48" s="35"/>
    </row>
    <row r="49" spans="1:11" s="1" customFormat="1" ht="30" customHeight="1" outlineLevel="5">
      <c r="A49" s="17"/>
      <c r="B49" s="18" t="s">
        <v>228</v>
      </c>
      <c r="C49" s="18" t="s">
        <v>229</v>
      </c>
      <c r="D49" s="19" t="s">
        <v>230</v>
      </c>
      <c r="E49" s="20">
        <v>4098.8</v>
      </c>
      <c r="F49" s="20">
        <v>3726.18</v>
      </c>
      <c r="G49" s="20">
        <f t="shared" si="0"/>
        <v>3726.18</v>
      </c>
      <c r="H49" s="18"/>
      <c r="I49" s="21" t="s">
        <v>231</v>
      </c>
      <c r="J49" s="33"/>
      <c r="K49" s="35"/>
    </row>
    <row r="50" spans="1:11" s="1" customFormat="1" ht="30" customHeight="1" outlineLevel="5">
      <c r="A50" s="17"/>
      <c r="B50" s="18" t="s">
        <v>232</v>
      </c>
      <c r="C50" s="18" t="s">
        <v>233</v>
      </c>
      <c r="D50" s="19" t="s">
        <v>234</v>
      </c>
      <c r="E50" s="20">
        <v>3759.92</v>
      </c>
      <c r="F50" s="20">
        <v>3418.11</v>
      </c>
      <c r="G50" s="20">
        <f t="shared" si="0"/>
        <v>3418.11</v>
      </c>
      <c r="H50" s="18"/>
      <c r="I50" s="21" t="s">
        <v>235</v>
      </c>
      <c r="J50" s="33"/>
      <c r="K50" s="35"/>
    </row>
    <row r="51" spans="1:11" s="1" customFormat="1" ht="30" customHeight="1" outlineLevel="5">
      <c r="A51" s="17"/>
      <c r="B51" s="18" t="s">
        <v>236</v>
      </c>
      <c r="C51" s="18" t="s">
        <v>237</v>
      </c>
      <c r="D51" s="19" t="s">
        <v>238</v>
      </c>
      <c r="E51" s="20">
        <v>4098.8</v>
      </c>
      <c r="F51" s="20">
        <v>3726.18</v>
      </c>
      <c r="G51" s="20">
        <f t="shared" si="0"/>
        <v>3726.18</v>
      </c>
      <c r="H51" s="18"/>
      <c r="I51" s="21" t="s">
        <v>239</v>
      </c>
      <c r="J51" s="33"/>
      <c r="K51" s="35"/>
    </row>
    <row r="52" spans="1:11" s="1" customFormat="1" ht="30" customHeight="1" outlineLevel="5">
      <c r="A52" s="17"/>
      <c r="B52" s="18" t="s">
        <v>240</v>
      </c>
      <c r="C52" s="18" t="s">
        <v>241</v>
      </c>
      <c r="D52" s="19" t="s">
        <v>242</v>
      </c>
      <c r="E52" s="20">
        <v>4098.8</v>
      </c>
      <c r="F52" s="20">
        <v>3726.18</v>
      </c>
      <c r="G52" s="20">
        <f t="shared" si="0"/>
        <v>3726.18</v>
      </c>
      <c r="H52" s="18"/>
      <c r="I52" s="21" t="s">
        <v>243</v>
      </c>
      <c r="J52" s="33"/>
      <c r="K52" s="35"/>
    </row>
    <row r="53" spans="1:11" s="1" customFormat="1" ht="30" customHeight="1" outlineLevel="5">
      <c r="A53" s="17"/>
      <c r="B53" s="18" t="s">
        <v>244</v>
      </c>
      <c r="C53" s="18" t="s">
        <v>245</v>
      </c>
      <c r="D53" s="19" t="s">
        <v>246</v>
      </c>
      <c r="E53" s="20">
        <v>3528.62</v>
      </c>
      <c r="F53" s="20">
        <v>3207.84</v>
      </c>
      <c r="G53" s="20">
        <f t="shared" si="0"/>
        <v>3207.84</v>
      </c>
      <c r="H53" s="18"/>
      <c r="I53" s="21" t="s">
        <v>247</v>
      </c>
      <c r="J53" s="33"/>
      <c r="K53" s="35"/>
    </row>
    <row r="54" spans="1:11" s="1" customFormat="1" ht="30" customHeight="1" outlineLevel="5">
      <c r="A54" s="17"/>
      <c r="B54" s="18" t="s">
        <v>248</v>
      </c>
      <c r="C54" s="18" t="s">
        <v>249</v>
      </c>
      <c r="D54" s="19" t="s">
        <v>250</v>
      </c>
      <c r="E54" s="20">
        <v>3528.62</v>
      </c>
      <c r="F54" s="20">
        <v>3207.84</v>
      </c>
      <c r="G54" s="20">
        <f t="shared" si="0"/>
        <v>3207.84</v>
      </c>
      <c r="H54" s="18"/>
      <c r="I54" s="21" t="s">
        <v>251</v>
      </c>
      <c r="J54" s="33"/>
      <c r="K54" s="35"/>
    </row>
    <row r="55" spans="1:11" s="1" customFormat="1" ht="30" customHeight="1" outlineLevel="5">
      <c r="A55" s="17"/>
      <c r="B55" s="18" t="s">
        <v>252</v>
      </c>
      <c r="C55" s="18" t="s">
        <v>253</v>
      </c>
      <c r="D55" s="19" t="s">
        <v>254</v>
      </c>
      <c r="E55" s="20">
        <v>3528.62</v>
      </c>
      <c r="F55" s="20">
        <v>3207.84</v>
      </c>
      <c r="G55" s="20">
        <f t="shared" si="0"/>
        <v>3207.84</v>
      </c>
      <c r="H55" s="18"/>
      <c r="I55" s="21" t="s">
        <v>255</v>
      </c>
      <c r="J55" s="33"/>
      <c r="K55" s="35"/>
    </row>
    <row r="56" spans="1:11" s="1" customFormat="1" ht="30" customHeight="1" outlineLevel="5">
      <c r="A56" s="17"/>
      <c r="B56" s="18" t="s">
        <v>256</v>
      </c>
      <c r="C56" s="18" t="s">
        <v>257</v>
      </c>
      <c r="D56" s="19" t="s">
        <v>258</v>
      </c>
      <c r="E56" s="20">
        <v>3528.62</v>
      </c>
      <c r="F56" s="20">
        <v>3207.84</v>
      </c>
      <c r="G56" s="20">
        <f t="shared" si="0"/>
        <v>3207.84</v>
      </c>
      <c r="H56" s="18"/>
      <c r="I56" s="21" t="s">
        <v>259</v>
      </c>
      <c r="J56" s="33"/>
      <c r="K56" s="35"/>
    </row>
    <row r="57" spans="1:11" s="1" customFormat="1" ht="30" customHeight="1" outlineLevel="5">
      <c r="A57" s="17"/>
      <c r="B57" s="18" t="s">
        <v>260</v>
      </c>
      <c r="C57" s="18" t="s">
        <v>261</v>
      </c>
      <c r="D57" s="19" t="s">
        <v>262</v>
      </c>
      <c r="E57" s="20">
        <v>3528.62</v>
      </c>
      <c r="F57" s="20">
        <v>3207.84</v>
      </c>
      <c r="G57" s="20">
        <f t="shared" si="0"/>
        <v>3207.84</v>
      </c>
      <c r="H57" s="18"/>
      <c r="I57" s="21" t="s">
        <v>263</v>
      </c>
      <c r="J57" s="33"/>
      <c r="K57" s="35"/>
    </row>
    <row r="58" spans="1:11" s="1" customFormat="1" ht="30" customHeight="1" outlineLevel="5">
      <c r="A58" s="17"/>
      <c r="B58" s="18" t="s">
        <v>264</v>
      </c>
      <c r="C58" s="18" t="s">
        <v>265</v>
      </c>
      <c r="D58" s="19" t="s">
        <v>266</v>
      </c>
      <c r="E58" s="20">
        <v>3528.62</v>
      </c>
      <c r="F58" s="20">
        <v>3207.84</v>
      </c>
      <c r="G58" s="20">
        <f t="shared" si="0"/>
        <v>3207.84</v>
      </c>
      <c r="H58" s="18"/>
      <c r="I58" s="21" t="s">
        <v>267</v>
      </c>
      <c r="J58" s="33"/>
      <c r="K58" s="35"/>
    </row>
    <row r="59" spans="1:11" s="1" customFormat="1" ht="30" customHeight="1" outlineLevel="5">
      <c r="A59" s="17"/>
      <c r="B59" s="18" t="s">
        <v>268</v>
      </c>
      <c r="C59" s="18" t="s">
        <v>269</v>
      </c>
      <c r="D59" s="19" t="s">
        <v>270</v>
      </c>
      <c r="E59" s="20">
        <v>3528.62</v>
      </c>
      <c r="F59" s="20">
        <v>3207.84</v>
      </c>
      <c r="G59" s="20">
        <f t="shared" si="0"/>
        <v>3207.84</v>
      </c>
      <c r="H59" s="18"/>
      <c r="I59" s="21" t="s">
        <v>271</v>
      </c>
      <c r="J59" s="33"/>
      <c r="K59" s="35"/>
    </row>
    <row r="60" spans="1:11" s="1" customFormat="1" ht="30" customHeight="1" outlineLevel="5">
      <c r="A60" s="17"/>
      <c r="B60" s="18" t="s">
        <v>272</v>
      </c>
      <c r="C60" s="18" t="s">
        <v>273</v>
      </c>
      <c r="D60" s="19" t="s">
        <v>274</v>
      </c>
      <c r="E60" s="20">
        <v>5812.91</v>
      </c>
      <c r="F60" s="20">
        <v>5284.46</v>
      </c>
      <c r="G60" s="20">
        <f t="shared" si="0"/>
        <v>5284.46</v>
      </c>
      <c r="H60" s="18"/>
      <c r="I60" s="21" t="s">
        <v>275</v>
      </c>
      <c r="J60" s="33"/>
      <c r="K60" s="35"/>
    </row>
    <row r="61" spans="1:11" s="1" customFormat="1" ht="30" customHeight="1" outlineLevel="5">
      <c r="A61" s="17"/>
      <c r="B61" s="18" t="s">
        <v>280</v>
      </c>
      <c r="C61" s="18" t="s">
        <v>281</v>
      </c>
      <c r="D61" s="19" t="s">
        <v>282</v>
      </c>
      <c r="E61" s="20">
        <v>3528.62</v>
      </c>
      <c r="F61" s="20">
        <v>3207.84</v>
      </c>
      <c r="G61" s="20">
        <f t="shared" si="0"/>
        <v>3207.84</v>
      </c>
      <c r="H61" s="18"/>
      <c r="I61" s="21" t="s">
        <v>283</v>
      </c>
      <c r="J61" s="33"/>
      <c r="K61" s="35"/>
    </row>
    <row r="62" spans="1:11" s="1" customFormat="1" ht="30" customHeight="1" outlineLevel="5">
      <c r="A62" s="17"/>
      <c r="B62" s="18" t="s">
        <v>284</v>
      </c>
      <c r="C62" s="18" t="s">
        <v>285</v>
      </c>
      <c r="D62" s="19" t="s">
        <v>286</v>
      </c>
      <c r="E62" s="20">
        <v>3528.62</v>
      </c>
      <c r="F62" s="20">
        <v>3207.84</v>
      </c>
      <c r="G62" s="20">
        <f t="shared" si="0"/>
        <v>3207.84</v>
      </c>
      <c r="H62" s="18"/>
      <c r="I62" s="21" t="s">
        <v>287</v>
      </c>
      <c r="J62" s="33"/>
      <c r="K62" s="35"/>
    </row>
    <row r="63" spans="1:11" s="1" customFormat="1" ht="30" customHeight="1" outlineLevel="5">
      <c r="A63" s="17"/>
      <c r="B63" s="18" t="s">
        <v>288</v>
      </c>
      <c r="C63" s="18" t="s">
        <v>289</v>
      </c>
      <c r="D63" s="19" t="s">
        <v>290</v>
      </c>
      <c r="E63" s="20">
        <v>3528.62</v>
      </c>
      <c r="F63" s="20">
        <v>3207.84</v>
      </c>
      <c r="G63" s="20">
        <f t="shared" si="0"/>
        <v>3207.84</v>
      </c>
      <c r="H63" s="18"/>
      <c r="I63" s="21" t="s">
        <v>291</v>
      </c>
      <c r="J63" s="33"/>
      <c r="K63" s="35"/>
    </row>
    <row r="64" spans="1:11" s="1" customFormat="1" ht="30" customHeight="1" outlineLevel="5">
      <c r="A64" s="17"/>
      <c r="B64" s="18" t="s">
        <v>292</v>
      </c>
      <c r="C64" s="18" t="s">
        <v>293</v>
      </c>
      <c r="D64" s="19" t="s">
        <v>294</v>
      </c>
      <c r="E64" s="20">
        <v>3528.62</v>
      </c>
      <c r="F64" s="20">
        <v>3207.84</v>
      </c>
      <c r="G64" s="20">
        <f t="shared" si="0"/>
        <v>3207.84</v>
      </c>
      <c r="H64" s="18"/>
      <c r="I64" s="21" t="s">
        <v>295</v>
      </c>
      <c r="J64" s="33"/>
      <c r="K64" s="35"/>
    </row>
    <row r="65" spans="1:11" s="1" customFormat="1" ht="12" customHeight="1" outlineLevel="4">
      <c r="A65" s="12"/>
      <c r="B65" s="13"/>
      <c r="C65" s="13"/>
      <c r="D65" s="14" t="s">
        <v>9</v>
      </c>
      <c r="E65" s="15"/>
      <c r="F65" s="15"/>
      <c r="G65" s="15"/>
      <c r="H65" s="16"/>
      <c r="I65" s="15"/>
      <c r="J65" s="33"/>
      <c r="K65" s="35"/>
    </row>
    <row r="66" spans="1:11" s="1" customFormat="1" ht="30" customHeight="1" outlineLevel="5">
      <c r="A66" s="17"/>
      <c r="B66" s="18" t="s">
        <v>10</v>
      </c>
      <c r="C66" s="18" t="s">
        <v>11</v>
      </c>
      <c r="D66" s="19" t="s">
        <v>12</v>
      </c>
      <c r="E66" s="20">
        <v>9435.74</v>
      </c>
      <c r="F66" s="20">
        <v>8577.9500000000007</v>
      </c>
      <c r="G66" s="20">
        <f t="shared" si="0"/>
        <v>8577.9500000000007</v>
      </c>
      <c r="H66" s="18"/>
      <c r="I66" s="21" t="s">
        <v>13</v>
      </c>
      <c r="J66" s="33"/>
      <c r="K66" s="35"/>
    </row>
    <row r="67" spans="1:11" s="1" customFormat="1" ht="30" customHeight="1" outlineLevel="5">
      <c r="A67" s="17"/>
      <c r="B67" s="18" t="s">
        <v>14</v>
      </c>
      <c r="C67" s="18" t="s">
        <v>15</v>
      </c>
      <c r="D67" s="19" t="s">
        <v>16</v>
      </c>
      <c r="E67" s="20">
        <v>9892.02</v>
      </c>
      <c r="F67" s="20">
        <v>8992.75</v>
      </c>
      <c r="G67" s="20">
        <f t="shared" si="0"/>
        <v>8992.75</v>
      </c>
      <c r="H67" s="18"/>
      <c r="I67" s="21" t="s">
        <v>17</v>
      </c>
      <c r="J67" s="33"/>
      <c r="K67" s="35"/>
    </row>
    <row r="68" spans="1:11" s="1" customFormat="1" ht="30" customHeight="1" outlineLevel="5">
      <c r="A68" s="17"/>
      <c r="B68" s="18" t="s">
        <v>18</v>
      </c>
      <c r="C68" s="18" t="s">
        <v>19</v>
      </c>
      <c r="D68" s="19" t="s">
        <v>20</v>
      </c>
      <c r="E68" s="20">
        <v>10864.61</v>
      </c>
      <c r="F68" s="20">
        <v>9876.92</v>
      </c>
      <c r="G68" s="20">
        <f t="shared" si="0"/>
        <v>9876.92</v>
      </c>
      <c r="H68" s="18"/>
      <c r="I68" s="21" t="s">
        <v>21</v>
      </c>
      <c r="J68" s="33"/>
      <c r="K68" s="35"/>
    </row>
    <row r="69" spans="1:11" s="1" customFormat="1" ht="30" customHeight="1" outlineLevel="5">
      <c r="A69" s="17"/>
      <c r="B69" s="18" t="s">
        <v>22</v>
      </c>
      <c r="C69" s="18" t="s">
        <v>23</v>
      </c>
      <c r="D69" s="19" t="s">
        <v>24</v>
      </c>
      <c r="E69" s="20">
        <v>8144.96</v>
      </c>
      <c r="F69" s="20">
        <v>7404.51</v>
      </c>
      <c r="G69" s="20">
        <f t="shared" si="0"/>
        <v>7404.51</v>
      </c>
      <c r="H69" s="18"/>
      <c r="I69" s="21" t="s">
        <v>25</v>
      </c>
      <c r="J69" s="33"/>
      <c r="K69" s="35"/>
    </row>
    <row r="70" spans="1:11" s="1" customFormat="1" ht="30" customHeight="1" outlineLevel="5">
      <c r="A70" s="17"/>
      <c r="B70" s="18" t="s">
        <v>26</v>
      </c>
      <c r="C70" s="18" t="s">
        <v>27</v>
      </c>
      <c r="D70" s="19" t="s">
        <v>28</v>
      </c>
      <c r="E70" s="20">
        <v>9425.74</v>
      </c>
      <c r="F70" s="20">
        <v>8568.85</v>
      </c>
      <c r="G70" s="20">
        <f t="shared" si="0"/>
        <v>8568.85</v>
      </c>
      <c r="H70" s="18"/>
      <c r="I70" s="21" t="s">
        <v>29</v>
      </c>
      <c r="J70" s="33"/>
      <c r="K70" s="35"/>
    </row>
    <row r="71" spans="1:11" s="1" customFormat="1" ht="30" customHeight="1" outlineLevel="5">
      <c r="A71" s="17"/>
      <c r="B71" s="18" t="s">
        <v>30</v>
      </c>
      <c r="C71" s="18" t="s">
        <v>31</v>
      </c>
      <c r="D71" s="19" t="s">
        <v>32</v>
      </c>
      <c r="E71" s="20">
        <v>1704.66</v>
      </c>
      <c r="F71" s="20">
        <v>1549.69</v>
      </c>
      <c r="G71" s="20">
        <f t="shared" si="0"/>
        <v>1549.69</v>
      </c>
      <c r="H71" s="18"/>
      <c r="I71" s="21" t="s">
        <v>33</v>
      </c>
      <c r="J71" s="33"/>
      <c r="K71" s="35"/>
    </row>
    <row r="72" spans="1:11" s="1" customFormat="1" ht="30" customHeight="1" outlineLevel="5">
      <c r="A72" s="17"/>
      <c r="B72" s="18" t="s">
        <v>34</v>
      </c>
      <c r="C72" s="18" t="s">
        <v>35</v>
      </c>
      <c r="D72" s="19" t="s">
        <v>36</v>
      </c>
      <c r="E72" s="20">
        <v>2160.19</v>
      </c>
      <c r="F72" s="20">
        <v>1963.81</v>
      </c>
      <c r="G72" s="20">
        <f t="shared" ref="G72:G78" si="2">-(F72*$G$2-F72)</f>
        <v>1963.81</v>
      </c>
      <c r="H72" s="18"/>
      <c r="I72" s="21" t="s">
        <v>37</v>
      </c>
      <c r="J72" s="33"/>
      <c r="K72" s="35"/>
    </row>
    <row r="73" spans="1:11" s="1" customFormat="1" ht="30" customHeight="1" outlineLevel="5">
      <c r="A73" s="17"/>
      <c r="B73" s="18" t="s">
        <v>38</v>
      </c>
      <c r="C73" s="18" t="s">
        <v>39</v>
      </c>
      <c r="D73" s="19" t="s">
        <v>40</v>
      </c>
      <c r="E73" s="20">
        <v>3456.1</v>
      </c>
      <c r="F73" s="20">
        <v>3141.91</v>
      </c>
      <c r="G73" s="20">
        <f t="shared" si="2"/>
        <v>3141.91</v>
      </c>
      <c r="H73" s="18"/>
      <c r="I73" s="21" t="s">
        <v>41</v>
      </c>
      <c r="J73" s="33"/>
      <c r="K73" s="35"/>
    </row>
    <row r="74" spans="1:11" s="1" customFormat="1" ht="30" customHeight="1" outlineLevel="5">
      <c r="A74" s="17"/>
      <c r="B74" s="18" t="s">
        <v>42</v>
      </c>
      <c r="C74" s="18" t="s">
        <v>43</v>
      </c>
      <c r="D74" s="19" t="s">
        <v>44</v>
      </c>
      <c r="E74" s="20">
        <v>3746.28</v>
      </c>
      <c r="F74" s="20">
        <v>3405.71</v>
      </c>
      <c r="G74" s="20">
        <f t="shared" si="2"/>
        <v>3405.71</v>
      </c>
      <c r="H74" s="18"/>
      <c r="I74" s="21" t="s">
        <v>45</v>
      </c>
      <c r="J74" s="33"/>
      <c r="K74" s="35"/>
    </row>
    <row r="75" spans="1:11" s="1" customFormat="1" ht="30" customHeight="1" outlineLevel="5">
      <c r="A75" s="17"/>
      <c r="B75" s="18" t="s">
        <v>46</v>
      </c>
      <c r="C75" s="18" t="s">
        <v>47</v>
      </c>
      <c r="D75" s="19" t="s">
        <v>48</v>
      </c>
      <c r="E75" s="20">
        <v>3746.28</v>
      </c>
      <c r="F75" s="20">
        <v>3405.71</v>
      </c>
      <c r="G75" s="20">
        <f t="shared" si="2"/>
        <v>3405.71</v>
      </c>
      <c r="H75" s="18"/>
      <c r="I75" s="21" t="s">
        <v>49</v>
      </c>
      <c r="J75" s="33"/>
      <c r="K75" s="35"/>
    </row>
    <row r="76" spans="1:11" s="1" customFormat="1" ht="30" customHeight="1" outlineLevel="5">
      <c r="A76" s="17"/>
      <c r="B76" s="18" t="s">
        <v>50</v>
      </c>
      <c r="C76" s="18" t="s">
        <v>51</v>
      </c>
      <c r="D76" s="19" t="s">
        <v>52</v>
      </c>
      <c r="E76" s="20">
        <v>3249.98</v>
      </c>
      <c r="F76" s="20">
        <v>2954.53</v>
      </c>
      <c r="G76" s="20">
        <f t="shared" si="2"/>
        <v>2954.53</v>
      </c>
      <c r="H76" s="18"/>
      <c r="I76" s="21" t="s">
        <v>53</v>
      </c>
      <c r="J76" s="33"/>
      <c r="K76" s="35"/>
    </row>
    <row r="77" spans="1:11" s="1" customFormat="1" ht="30" customHeight="1" outlineLevel="5">
      <c r="A77" s="17"/>
      <c r="B77" s="18" t="s">
        <v>54</v>
      </c>
      <c r="C77" s="18" t="s">
        <v>55</v>
      </c>
      <c r="D77" s="19" t="s">
        <v>56</v>
      </c>
      <c r="E77" s="20">
        <v>3376.05</v>
      </c>
      <c r="F77" s="20">
        <v>3069.14</v>
      </c>
      <c r="G77" s="20">
        <f t="shared" si="2"/>
        <v>3069.14</v>
      </c>
      <c r="H77" s="18"/>
      <c r="I77" s="21" t="s">
        <v>57</v>
      </c>
      <c r="J77" s="33"/>
      <c r="K77" s="35"/>
    </row>
    <row r="78" spans="1:11" s="1" customFormat="1" ht="30" customHeight="1" outlineLevel="5">
      <c r="A78" s="17"/>
      <c r="B78" s="18" t="s">
        <v>58</v>
      </c>
      <c r="C78" s="18" t="s">
        <v>59</v>
      </c>
      <c r="D78" s="19" t="s">
        <v>60</v>
      </c>
      <c r="E78" s="20">
        <v>3500.13</v>
      </c>
      <c r="F78" s="20">
        <v>3181.94</v>
      </c>
      <c r="G78" s="20">
        <f t="shared" si="2"/>
        <v>3181.94</v>
      </c>
      <c r="H78" s="18"/>
      <c r="I78" s="21" t="s">
        <v>61</v>
      </c>
      <c r="J78" s="33"/>
      <c r="K78" s="35"/>
    </row>
    <row r="79" spans="1:11" s="1" customFormat="1" ht="12" customHeight="1">
      <c r="A79" s="2"/>
      <c r="B79" s="3"/>
      <c r="C79" s="3"/>
      <c r="D79" s="4" t="s">
        <v>329</v>
      </c>
      <c r="E79" s="5"/>
      <c r="F79" s="5"/>
      <c r="G79" s="5"/>
      <c r="H79" s="6"/>
      <c r="I79" s="5"/>
      <c r="J79" s="33"/>
      <c r="K79" s="35"/>
    </row>
    <row r="80" spans="1:11" s="1" customFormat="1" ht="42" customHeight="1">
      <c r="A80" s="17"/>
      <c r="B80" s="18" t="s">
        <v>296</v>
      </c>
      <c r="C80" s="18" t="s">
        <v>297</v>
      </c>
      <c r="D80" s="17" t="s">
        <v>298</v>
      </c>
      <c r="E80" s="20">
        <v>5760</v>
      </c>
      <c r="F80" s="20">
        <v>4800</v>
      </c>
      <c r="G80" s="20">
        <f t="shared" ref="G80:G87" si="3">-(F80*$G$2-F80)</f>
        <v>4800</v>
      </c>
      <c r="H80" s="36" t="s">
        <v>330</v>
      </c>
      <c r="I80" s="21" t="s">
        <v>299</v>
      </c>
      <c r="J80" s="34">
        <f>VLOOKUP(C80,[1]Лист_1!$B$4:$D$18,3,0)</f>
        <v>9888.48</v>
      </c>
      <c r="K80" s="35">
        <f t="shared" ref="K80:K87" si="4">J80/F80</f>
        <v>2.0600999999999998</v>
      </c>
    </row>
    <row r="81" spans="1:11" s="1" customFormat="1" ht="42" customHeight="1">
      <c r="A81" s="17"/>
      <c r="B81" s="18" t="s">
        <v>300</v>
      </c>
      <c r="C81" s="18" t="s">
        <v>301</v>
      </c>
      <c r="D81" s="17" t="s">
        <v>302</v>
      </c>
      <c r="E81" s="20">
        <v>6220.8</v>
      </c>
      <c r="F81" s="20">
        <v>5184</v>
      </c>
      <c r="G81" s="20">
        <f t="shared" si="3"/>
        <v>5184</v>
      </c>
      <c r="H81" s="36" t="s">
        <v>330</v>
      </c>
      <c r="I81" s="21" t="s">
        <v>303</v>
      </c>
      <c r="J81" s="34">
        <f>VLOOKUP(C81,[1]Лист_1!$B$4:$D$18,3,0)</f>
        <v>10494.36</v>
      </c>
      <c r="K81" s="35">
        <f t="shared" si="4"/>
        <v>2.024375</v>
      </c>
    </row>
    <row r="82" spans="1:11" s="1" customFormat="1" ht="42" customHeight="1">
      <c r="A82" s="17"/>
      <c r="B82" s="18" t="s">
        <v>304</v>
      </c>
      <c r="C82" s="18" t="s">
        <v>305</v>
      </c>
      <c r="D82" s="17" t="s">
        <v>306</v>
      </c>
      <c r="E82" s="22">
        <v>192</v>
      </c>
      <c r="F82" s="22">
        <v>160</v>
      </c>
      <c r="G82" s="20">
        <f t="shared" si="3"/>
        <v>160</v>
      </c>
      <c r="H82" s="36" t="s">
        <v>330</v>
      </c>
      <c r="I82" s="21" t="s">
        <v>307</v>
      </c>
      <c r="J82" s="34">
        <f>VLOOKUP(C82,[1]Лист_1!$B$4:$D$18,3,0)</f>
        <v>4539.24</v>
      </c>
      <c r="K82" s="35">
        <f t="shared" si="4"/>
        <v>28.370249999999999</v>
      </c>
    </row>
    <row r="83" spans="1:11" s="1" customFormat="1" ht="42" customHeight="1">
      <c r="A83" s="17"/>
      <c r="B83" s="18" t="s">
        <v>308</v>
      </c>
      <c r="C83" s="18" t="s">
        <v>309</v>
      </c>
      <c r="D83" s="17" t="s">
        <v>310</v>
      </c>
      <c r="E83" s="22">
        <v>192</v>
      </c>
      <c r="F83" s="22">
        <v>160</v>
      </c>
      <c r="G83" s="20">
        <f t="shared" si="3"/>
        <v>160</v>
      </c>
      <c r="H83" s="36" t="s">
        <v>330</v>
      </c>
      <c r="I83" s="21" t="s">
        <v>311</v>
      </c>
      <c r="J83" s="34">
        <f>VLOOKUP(C83,[1]Лист_1!$B$4:$D$18,3,0)</f>
        <v>4539.24</v>
      </c>
      <c r="K83" s="35">
        <f t="shared" si="4"/>
        <v>28.370249999999999</v>
      </c>
    </row>
    <row r="84" spans="1:11" s="1" customFormat="1" ht="42" customHeight="1">
      <c r="A84" s="17"/>
      <c r="B84" s="18" t="s">
        <v>312</v>
      </c>
      <c r="C84" s="18" t="s">
        <v>313</v>
      </c>
      <c r="D84" s="17" t="s">
        <v>314</v>
      </c>
      <c r="E84" s="22">
        <v>192</v>
      </c>
      <c r="F84" s="22">
        <v>160</v>
      </c>
      <c r="G84" s="20">
        <f t="shared" si="3"/>
        <v>160</v>
      </c>
      <c r="H84" s="36" t="s">
        <v>330</v>
      </c>
      <c r="I84" s="21" t="s">
        <v>315</v>
      </c>
      <c r="J84" s="34">
        <f>VLOOKUP(C84,[1]Лист_1!$B$4:$D$18,3,0)</f>
        <v>4861.62</v>
      </c>
      <c r="K84" s="35">
        <f t="shared" si="4"/>
        <v>30.385124999999999</v>
      </c>
    </row>
    <row r="85" spans="1:11" s="1" customFormat="1" ht="42" customHeight="1">
      <c r="A85" s="17"/>
      <c r="B85" s="18" t="s">
        <v>316</v>
      </c>
      <c r="C85" s="18" t="s">
        <v>317</v>
      </c>
      <c r="D85" s="17" t="s">
        <v>318</v>
      </c>
      <c r="E85" s="22">
        <v>192</v>
      </c>
      <c r="F85" s="22">
        <v>160</v>
      </c>
      <c r="G85" s="20">
        <f t="shared" si="3"/>
        <v>160</v>
      </c>
      <c r="H85" s="36" t="s">
        <v>330</v>
      </c>
      <c r="I85" s="21" t="s">
        <v>319</v>
      </c>
      <c r="J85" s="34">
        <f>VLOOKUP(C85,[1]Лист_1!$B$4:$D$18,3,0)</f>
        <v>4861.62</v>
      </c>
      <c r="K85" s="35">
        <f t="shared" si="4"/>
        <v>30.385124999999999</v>
      </c>
    </row>
    <row r="86" spans="1:11" s="1" customFormat="1" ht="42" customHeight="1">
      <c r="A86" s="17"/>
      <c r="B86" s="18" t="s">
        <v>320</v>
      </c>
      <c r="C86" s="18" t="s">
        <v>321</v>
      </c>
      <c r="D86" s="17" t="s">
        <v>322</v>
      </c>
      <c r="E86" s="22">
        <v>192</v>
      </c>
      <c r="F86" s="22">
        <v>160</v>
      </c>
      <c r="G86" s="20">
        <f t="shared" si="3"/>
        <v>160</v>
      </c>
      <c r="H86" s="36" t="s">
        <v>330</v>
      </c>
      <c r="I86" s="21" t="s">
        <v>323</v>
      </c>
      <c r="J86" s="34">
        <f>VLOOKUP(C86,[1]Лист_1!$B$4:$D$18,3,0)</f>
        <v>5025.24</v>
      </c>
      <c r="K86" s="35">
        <f t="shared" si="4"/>
        <v>31.40775</v>
      </c>
    </row>
    <row r="87" spans="1:11" s="1" customFormat="1" ht="42" customHeight="1">
      <c r="A87" s="17"/>
      <c r="B87" s="18" t="s">
        <v>324</v>
      </c>
      <c r="C87" s="18" t="s">
        <v>325</v>
      </c>
      <c r="D87" s="17" t="s">
        <v>326</v>
      </c>
      <c r="E87" s="22">
        <v>192</v>
      </c>
      <c r="F87" s="22">
        <v>160</v>
      </c>
      <c r="G87" s="20">
        <f t="shared" si="3"/>
        <v>160</v>
      </c>
      <c r="H87" s="36" t="s">
        <v>330</v>
      </c>
      <c r="I87" s="21" t="s">
        <v>327</v>
      </c>
      <c r="J87" s="34">
        <f>VLOOKUP(C87,[1]Лист_1!$B$4:$D$18,3,0)</f>
        <v>5025.24</v>
      </c>
      <c r="K87" s="35">
        <f t="shared" si="4"/>
        <v>31.40775</v>
      </c>
    </row>
  </sheetData>
  <mergeCells count="12">
    <mergeCell ref="J3:J4"/>
    <mergeCell ref="F3:F4"/>
    <mergeCell ref="H3:H4"/>
    <mergeCell ref="I3:I4"/>
    <mergeCell ref="G3:G4"/>
    <mergeCell ref="A1:I1"/>
    <mergeCell ref="A2:B2"/>
    <mergeCell ref="A3:A4"/>
    <mergeCell ref="B3:B4"/>
    <mergeCell ref="C3:C4"/>
    <mergeCell ref="D3:D4"/>
    <mergeCell ref="E3:E4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Михайлова</cp:lastModifiedBy>
  <dcterms:modified xsi:type="dcterms:W3CDTF">2025-02-03T09:01:41Z</dcterms:modified>
</cp:coreProperties>
</file>