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/>
  <mc:AlternateContent xmlns:mc="http://schemas.openxmlformats.org/markup-compatibility/2006">
    <mc:Choice Requires="x15">
      <x15ac:absPath xmlns:x15ac="http://schemas.microsoft.com/office/spreadsheetml/2010/11/ac" url="https://cersanit-my.sharepoint.com/personal/a_tkachenko_cersanit_ru/Documents/Рабочий стол/Для акции с фото/"/>
    </mc:Choice>
  </mc:AlternateContent>
  <xr:revisionPtr revIDLastSave="70" documentId="11_DF4F265F312815E7182FDC1FEDFC5FEFF641709C" xr6:coauthVersionLast="47" xr6:coauthVersionMax="47" xr10:uidLastSave="{DF613D2C-1B6D-4CE2-8326-D56BDF51D549}"/>
  <bookViews>
    <workbookView xWindow="-110" yWindow="-110" windowWidth="19420" windowHeight="10420" xr2:uid="{00000000-000D-0000-FFFF-FFFF00000000}"/>
  </bookViews>
  <sheets>
    <sheet name="Зона 1" sheetId="1" r:id="rId1"/>
    <sheet name="Зона 2" sheetId="2" r:id="rId2"/>
    <sheet name="Зона 3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2" i="3" l="1"/>
  <c r="F20" i="3"/>
  <c r="F51" i="2"/>
  <c r="F44" i="2"/>
  <c r="F20" i="2"/>
  <c r="F19" i="2"/>
  <c r="F13" i="2"/>
  <c r="F5" i="2"/>
  <c r="F4" i="2"/>
  <c r="D50" i="3"/>
  <c r="G50" i="3" s="1"/>
  <c r="F51" i="3"/>
  <c r="F53" i="3"/>
  <c r="D54" i="3"/>
  <c r="G54" i="3" s="1"/>
  <c r="F54" i="3"/>
  <c r="F55" i="3"/>
  <c r="F56" i="3"/>
  <c r="F57" i="3"/>
  <c r="F59" i="3"/>
  <c r="F61" i="3"/>
  <c r="F62" i="3"/>
  <c r="F63" i="3"/>
  <c r="F64" i="3"/>
  <c r="F65" i="3"/>
  <c r="D66" i="3"/>
  <c r="G66" i="3" s="1"/>
  <c r="F66" i="3"/>
  <c r="F67" i="3"/>
  <c r="D51" i="3"/>
  <c r="G51" i="3" s="1"/>
  <c r="D53" i="3"/>
  <c r="G53" i="3" s="1"/>
  <c r="D55" i="3"/>
  <c r="G55" i="3" s="1"/>
  <c r="D56" i="3"/>
  <c r="G56" i="3" s="1"/>
  <c r="D57" i="3"/>
  <c r="G57" i="3" s="1"/>
  <c r="D58" i="3"/>
  <c r="G58" i="3" s="1"/>
  <c r="D59" i="3"/>
  <c r="G59" i="3" s="1"/>
  <c r="D61" i="3"/>
  <c r="G61" i="3" s="1"/>
  <c r="D62" i="3"/>
  <c r="G62" i="3" s="1"/>
  <c r="D63" i="3"/>
  <c r="G63" i="3" s="1"/>
  <c r="D64" i="3"/>
  <c r="G64" i="3" s="1"/>
  <c r="D65" i="3"/>
  <c r="G65" i="3" s="1"/>
  <c r="D67" i="3"/>
  <c r="G67" i="3" s="1"/>
  <c r="F49" i="2"/>
  <c r="F50" i="2"/>
  <c r="F54" i="2"/>
  <c r="F55" i="2"/>
  <c r="F56" i="2"/>
  <c r="F57" i="2"/>
  <c r="F58" i="2"/>
  <c r="F59" i="2"/>
  <c r="F62" i="2"/>
  <c r="F63" i="2"/>
  <c r="F64" i="2"/>
  <c r="F65" i="2"/>
  <c r="F66" i="2"/>
  <c r="F67" i="2"/>
  <c r="A4" i="2"/>
  <c r="A5" i="2"/>
  <c r="A6" i="2"/>
  <c r="A7" i="2"/>
  <c r="A8" i="2"/>
  <c r="A9" i="2"/>
  <c r="D9" i="2" s="1"/>
  <c r="G9" i="2" s="1"/>
  <c r="A10" i="2"/>
  <c r="D10" i="2" s="1"/>
  <c r="G10" i="2" s="1"/>
  <c r="A11" i="2"/>
  <c r="A12" i="2"/>
  <c r="A13" i="2"/>
  <c r="A14" i="2"/>
  <c r="A15" i="2"/>
  <c r="A16" i="2"/>
  <c r="A17" i="2"/>
  <c r="D17" i="2" s="1"/>
  <c r="G17" i="2" s="1"/>
  <c r="A18" i="2"/>
  <c r="D18" i="2" s="1"/>
  <c r="G18" i="2" s="1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D49" i="2" s="1"/>
  <c r="G49" i="2" s="1"/>
  <c r="A50" i="2"/>
  <c r="D50" i="2" s="1"/>
  <c r="G50" i="2" s="1"/>
  <c r="A51" i="2"/>
  <c r="D51" i="2" s="1"/>
  <c r="G51" i="2" s="1"/>
  <c r="A52" i="2"/>
  <c r="A53" i="2"/>
  <c r="A54" i="2"/>
  <c r="D54" i="2" s="1"/>
  <c r="G54" i="2" s="1"/>
  <c r="A55" i="2"/>
  <c r="D55" i="2" s="1"/>
  <c r="G55" i="2" s="1"/>
  <c r="A56" i="2"/>
  <c r="D56" i="2" s="1"/>
  <c r="G56" i="2" s="1"/>
  <c r="A57" i="2"/>
  <c r="D57" i="2" s="1"/>
  <c r="G57" i="2" s="1"/>
  <c r="A58" i="2"/>
  <c r="D58" i="2" s="1"/>
  <c r="G58" i="2" s="1"/>
  <c r="A59" i="2"/>
  <c r="D59" i="2" s="1"/>
  <c r="G59" i="2" s="1"/>
  <c r="A60" i="2"/>
  <c r="A61" i="2"/>
  <c r="A62" i="2"/>
  <c r="D62" i="2" s="1"/>
  <c r="G62" i="2" s="1"/>
  <c r="A63" i="2"/>
  <c r="D63" i="2" s="1"/>
  <c r="G63" i="2" s="1"/>
  <c r="A64" i="2"/>
  <c r="D64" i="2" s="1"/>
  <c r="G64" i="2" s="1"/>
  <c r="A65" i="2"/>
  <c r="D65" i="2" s="1"/>
  <c r="G65" i="2" s="1"/>
  <c r="A66" i="2"/>
  <c r="D66" i="2" s="1"/>
  <c r="G66" i="2" s="1"/>
  <c r="A67" i="2"/>
  <c r="D67" i="2" s="1"/>
  <c r="G67" i="2" s="1"/>
  <c r="A3" i="2"/>
  <c r="E49" i="1"/>
  <c r="H49" i="1" s="1"/>
  <c r="G49" i="1"/>
  <c r="E50" i="1"/>
  <c r="H50" i="1" s="1"/>
  <c r="G50" i="1"/>
  <c r="E51" i="1"/>
  <c r="H51" i="1" s="1"/>
  <c r="G51" i="1"/>
  <c r="E52" i="1"/>
  <c r="H52" i="1" s="1"/>
  <c r="G52" i="1"/>
  <c r="E53" i="1"/>
  <c r="H53" i="1" s="1"/>
  <c r="G53" i="1"/>
  <c r="E54" i="1"/>
  <c r="H54" i="1" s="1"/>
  <c r="G54" i="1"/>
  <c r="E55" i="1"/>
  <c r="H55" i="1" s="1"/>
  <c r="G55" i="1"/>
  <c r="E56" i="1"/>
  <c r="H56" i="1" s="1"/>
  <c r="G56" i="1"/>
  <c r="E57" i="1"/>
  <c r="H57" i="1" s="1"/>
  <c r="G57" i="1"/>
  <c r="E58" i="1"/>
  <c r="H58" i="1" s="1"/>
  <c r="G58" i="1"/>
  <c r="E59" i="1"/>
  <c r="H59" i="1" s="1"/>
  <c r="G59" i="1"/>
  <c r="E60" i="1"/>
  <c r="H60" i="1" s="1"/>
  <c r="G60" i="1"/>
  <c r="E61" i="1"/>
  <c r="H61" i="1" s="1"/>
  <c r="G61" i="1"/>
  <c r="E62" i="1"/>
  <c r="H62" i="1" s="1"/>
  <c r="G62" i="1"/>
  <c r="E63" i="1"/>
  <c r="H63" i="1" s="1"/>
  <c r="G63" i="1"/>
  <c r="E64" i="1"/>
  <c r="H64" i="1" s="1"/>
  <c r="G64" i="1"/>
  <c r="E65" i="1"/>
  <c r="H65" i="1" s="1"/>
  <c r="G65" i="1"/>
  <c r="E66" i="1"/>
  <c r="H66" i="1" s="1"/>
  <c r="G66" i="1"/>
  <c r="E67" i="1"/>
  <c r="H67" i="1" s="1"/>
  <c r="G67" i="1"/>
  <c r="G8" i="1"/>
  <c r="G9" i="1"/>
  <c r="G17" i="1"/>
  <c r="G32" i="1"/>
  <c r="G33" i="1"/>
  <c r="D48" i="3"/>
  <c r="G48" i="3" s="1"/>
  <c r="F21" i="3"/>
  <c r="F18" i="3"/>
  <c r="F38" i="3"/>
  <c r="F49" i="3"/>
  <c r="F38" i="2"/>
  <c r="F22" i="2"/>
  <c r="F6" i="2"/>
  <c r="F43" i="2"/>
  <c r="F47" i="2"/>
  <c r="F16" i="3"/>
  <c r="F39" i="2"/>
  <c r="F10" i="2"/>
  <c r="F8" i="2"/>
  <c r="G36" i="1"/>
  <c r="G28" i="1"/>
  <c r="G20" i="1"/>
  <c r="G12" i="1"/>
  <c r="G4" i="1"/>
  <c r="D7" i="2"/>
  <c r="G7" i="2" s="1"/>
  <c r="D15" i="2"/>
  <c r="G15" i="2" s="1"/>
  <c r="D43" i="2"/>
  <c r="G43" i="2" s="1"/>
  <c r="D47" i="2"/>
  <c r="G47" i="2" s="1"/>
  <c r="B67" i="3"/>
  <c r="B66" i="3"/>
  <c r="B65" i="3"/>
  <c r="B64" i="2"/>
  <c r="B63" i="3"/>
  <c r="B62" i="3"/>
  <c r="B61" i="3"/>
  <c r="B60" i="2"/>
  <c r="B59" i="3"/>
  <c r="B58" i="3"/>
  <c r="B57" i="3"/>
  <c r="B56" i="2"/>
  <c r="B55" i="3"/>
  <c r="B54" i="3"/>
  <c r="B53" i="3"/>
  <c r="B52" i="2"/>
  <c r="B51" i="3"/>
  <c r="B50" i="3"/>
  <c r="B49" i="3"/>
  <c r="B48" i="2"/>
  <c r="B47" i="3"/>
  <c r="B46" i="3"/>
  <c r="B45" i="3"/>
  <c r="B44" i="2"/>
  <c r="B43" i="3"/>
  <c r="B42" i="3"/>
  <c r="B41" i="3"/>
  <c r="B40" i="2"/>
  <c r="B39" i="3"/>
  <c r="B38" i="3"/>
  <c r="B37" i="3"/>
  <c r="B36" i="2"/>
  <c r="B35" i="3"/>
  <c r="B34" i="3"/>
  <c r="B33" i="3"/>
  <c r="B32" i="2"/>
  <c r="B31" i="3"/>
  <c r="B30" i="3"/>
  <c r="B29" i="3"/>
  <c r="B28" i="2"/>
  <c r="B27" i="3"/>
  <c r="B26" i="3"/>
  <c r="B25" i="3"/>
  <c r="B24" i="2"/>
  <c r="B23" i="3"/>
  <c r="B22" i="3"/>
  <c r="B21" i="3"/>
  <c r="B20" i="2"/>
  <c r="B19" i="3"/>
  <c r="B18" i="3"/>
  <c r="B17" i="3"/>
  <c r="B16" i="2"/>
  <c r="B15" i="3"/>
  <c r="B14" i="3"/>
  <c r="B13" i="3"/>
  <c r="B12" i="2"/>
  <c r="B11" i="3"/>
  <c r="B10" i="3"/>
  <c r="B9" i="3"/>
  <c r="B8" i="2"/>
  <c r="B7" i="3"/>
  <c r="B6" i="3"/>
  <c r="B5" i="3"/>
  <c r="B4" i="2"/>
  <c r="B3" i="3"/>
  <c r="F11" i="2"/>
  <c r="F18" i="2"/>
  <c r="F40" i="2"/>
  <c r="F41" i="2"/>
  <c r="F48" i="2"/>
  <c r="F48" i="3"/>
  <c r="F47" i="3"/>
  <c r="D46" i="3"/>
  <c r="G46" i="3" s="1"/>
  <c r="F19" i="3"/>
  <c r="F15" i="3"/>
  <c r="F37" i="2"/>
  <c r="F21" i="2"/>
  <c r="F17" i="2"/>
  <c r="F16" i="2"/>
  <c r="F15" i="2"/>
  <c r="F9" i="2"/>
  <c r="F7" i="2"/>
  <c r="G24" i="1"/>
  <c r="G30" i="1"/>
  <c r="G37" i="1"/>
  <c r="E34" i="1"/>
  <c r="H34" i="1" s="1"/>
  <c r="G5" i="1"/>
  <c r="G6" i="1"/>
  <c r="G13" i="1"/>
  <c r="G14" i="1"/>
  <c r="G16" i="1"/>
  <c r="G21" i="1"/>
  <c r="G22" i="1"/>
  <c r="G25" i="1"/>
  <c r="G29" i="1"/>
  <c r="G39" i="1"/>
  <c r="G40" i="1"/>
  <c r="G43" i="1"/>
  <c r="G44" i="1"/>
  <c r="G45" i="1"/>
  <c r="G47" i="1"/>
  <c r="G48" i="1"/>
  <c r="B67" i="2" l="1"/>
  <c r="B63" i="2"/>
  <c r="B59" i="2"/>
  <c r="B55" i="2"/>
  <c r="B51" i="2"/>
  <c r="B47" i="2"/>
  <c r="B43" i="2"/>
  <c r="B39" i="2"/>
  <c r="B35" i="2"/>
  <c r="B31" i="2"/>
  <c r="B27" i="2"/>
  <c r="B23" i="2"/>
  <c r="B19" i="2"/>
  <c r="B15" i="2"/>
  <c r="B11" i="2"/>
  <c r="B7" i="2"/>
  <c r="B64" i="3"/>
  <c r="B60" i="3"/>
  <c r="B56" i="3"/>
  <c r="B52" i="3"/>
  <c r="B48" i="3"/>
  <c r="B44" i="3"/>
  <c r="B40" i="3"/>
  <c r="B36" i="3"/>
  <c r="B32" i="3"/>
  <c r="B28" i="3"/>
  <c r="B24" i="3"/>
  <c r="B20" i="3"/>
  <c r="B16" i="3"/>
  <c r="B12" i="3"/>
  <c r="B8" i="3"/>
  <c r="B4" i="3"/>
  <c r="B66" i="2"/>
  <c r="B62" i="2"/>
  <c r="B58" i="2"/>
  <c r="B54" i="2"/>
  <c r="B50" i="2"/>
  <c r="B46" i="2"/>
  <c r="B42" i="2"/>
  <c r="B38" i="2"/>
  <c r="B34" i="2"/>
  <c r="B30" i="2"/>
  <c r="B26" i="2"/>
  <c r="B22" i="2"/>
  <c r="B18" i="2"/>
  <c r="B14" i="2"/>
  <c r="B10" i="2"/>
  <c r="B6" i="2"/>
  <c r="B65" i="2"/>
  <c r="B61" i="2"/>
  <c r="B57" i="2"/>
  <c r="B53" i="2"/>
  <c r="B49" i="2"/>
  <c r="B45" i="2"/>
  <c r="B41" i="2"/>
  <c r="B37" i="2"/>
  <c r="B33" i="2"/>
  <c r="B29" i="2"/>
  <c r="B25" i="2"/>
  <c r="B21" i="2"/>
  <c r="B17" i="2"/>
  <c r="B13" i="2"/>
  <c r="B9" i="2"/>
  <c r="B5" i="2"/>
  <c r="D22" i="3"/>
  <c r="G22" i="3" s="1"/>
  <c r="F14" i="3"/>
  <c r="F53" i="2"/>
  <c r="F61" i="2"/>
  <c r="D53" i="2"/>
  <c r="G53" i="2" s="1"/>
  <c r="D13" i="2"/>
  <c r="G13" i="2" s="1"/>
  <c r="D21" i="2"/>
  <c r="G21" i="2" s="1"/>
  <c r="D61" i="2"/>
  <c r="G61" i="2" s="1"/>
  <c r="D5" i="2"/>
  <c r="G5" i="2" s="1"/>
  <c r="F58" i="3"/>
  <c r="F50" i="3"/>
  <c r="F60" i="3"/>
  <c r="F52" i="3"/>
  <c r="D60" i="3"/>
  <c r="G60" i="3" s="1"/>
  <c r="D52" i="3"/>
  <c r="G52" i="3" s="1"/>
  <c r="F60" i="2"/>
  <c r="F52" i="2"/>
  <c r="D44" i="2"/>
  <c r="G44" i="2" s="1"/>
  <c r="D60" i="2"/>
  <c r="G60" i="2" s="1"/>
  <c r="D52" i="2"/>
  <c r="G52" i="2" s="1"/>
  <c r="D21" i="3"/>
  <c r="G21" i="3" s="1"/>
  <c r="B3" i="2"/>
  <c r="D45" i="3"/>
  <c r="G45" i="3" s="1"/>
  <c r="F17" i="3"/>
  <c r="F44" i="3"/>
  <c r="D44" i="3"/>
  <c r="G44" i="3" s="1"/>
  <c r="D47" i="3"/>
  <c r="G47" i="3" s="1"/>
  <c r="F37" i="3"/>
  <c r="F13" i="3"/>
  <c r="D38" i="3"/>
  <c r="G38" i="3" s="1"/>
  <c r="F46" i="3"/>
  <c r="D14" i="3"/>
  <c r="G14" i="3" s="1"/>
  <c r="D17" i="3"/>
  <c r="G17" i="3" s="1"/>
  <c r="D16" i="3"/>
  <c r="G16" i="3" s="1"/>
  <c r="D13" i="3"/>
  <c r="G13" i="3" s="1"/>
  <c r="F45" i="2"/>
  <c r="D45" i="2"/>
  <c r="G45" i="2" s="1"/>
  <c r="F46" i="2"/>
  <c r="D46" i="2"/>
  <c r="G46" i="2" s="1"/>
  <c r="F14" i="2"/>
  <c r="D14" i="2"/>
  <c r="G14" i="2" s="1"/>
  <c r="D38" i="2"/>
  <c r="G38" i="2" s="1"/>
  <c r="D39" i="2"/>
  <c r="G39" i="2" s="1"/>
  <c r="D22" i="2"/>
  <c r="G22" i="2" s="1"/>
  <c r="D8" i="2"/>
  <c r="G8" i="2" s="1"/>
  <c r="D6" i="2"/>
  <c r="G6" i="2" s="1"/>
  <c r="D16" i="2"/>
  <c r="G16" i="2" s="1"/>
  <c r="D37" i="2"/>
  <c r="G37" i="2" s="1"/>
  <c r="D15" i="3"/>
  <c r="G15" i="3" s="1"/>
  <c r="D37" i="3"/>
  <c r="G37" i="3" s="1"/>
  <c r="D20" i="3"/>
  <c r="G20" i="3" s="1"/>
  <c r="D18" i="3"/>
  <c r="G18" i="3" s="1"/>
  <c r="D4" i="2"/>
  <c r="G4" i="2" s="1"/>
  <c r="D20" i="2"/>
  <c r="G20" i="2" s="1"/>
  <c r="F12" i="2"/>
  <c r="D12" i="2"/>
  <c r="G12" i="2" s="1"/>
  <c r="D49" i="3"/>
  <c r="G49" i="3" s="1"/>
  <c r="D19" i="3"/>
  <c r="G19" i="3" s="1"/>
  <c r="F3" i="2"/>
  <c r="D3" i="2"/>
  <c r="G3" i="2" s="1"/>
  <c r="D19" i="2"/>
  <c r="G19" i="2" s="1"/>
  <c r="D11" i="2"/>
  <c r="G11" i="2" s="1"/>
  <c r="D41" i="2"/>
  <c r="G41" i="2" s="1"/>
  <c r="D40" i="2"/>
  <c r="G40" i="2" s="1"/>
  <c r="F42" i="2"/>
  <c r="D48" i="2"/>
  <c r="G48" i="2" s="1"/>
  <c r="D42" i="2"/>
  <c r="G42" i="2" s="1"/>
  <c r="E41" i="1"/>
  <c r="H41" i="1" s="1"/>
  <c r="E10" i="1"/>
  <c r="H10" i="1" s="1"/>
  <c r="E37" i="1"/>
  <c r="H37" i="1" s="1"/>
  <c r="E6" i="1"/>
  <c r="H6" i="1" s="1"/>
  <c r="E30" i="1"/>
  <c r="H30" i="1" s="1"/>
  <c r="E26" i="1"/>
  <c r="H26" i="1" s="1"/>
  <c r="E22" i="1"/>
  <c r="H22" i="1" s="1"/>
  <c r="E18" i="1"/>
  <c r="H18" i="1" s="1"/>
  <c r="E45" i="1"/>
  <c r="H45" i="1" s="1"/>
  <c r="E14" i="1"/>
  <c r="H14" i="1" s="1"/>
  <c r="E44" i="1"/>
  <c r="H44" i="1" s="1"/>
  <c r="E29" i="1"/>
  <c r="H29" i="1" s="1"/>
  <c r="E21" i="1"/>
  <c r="H21" i="1" s="1"/>
  <c r="E13" i="1"/>
  <c r="H13" i="1" s="1"/>
  <c r="E5" i="1"/>
  <c r="H5" i="1" s="1"/>
  <c r="G46" i="1"/>
  <c r="G42" i="1"/>
  <c r="G38" i="1"/>
  <c r="G35" i="1"/>
  <c r="G31" i="1"/>
  <c r="G27" i="1"/>
  <c r="G23" i="1"/>
  <c r="G19" i="1"/>
  <c r="G15" i="1"/>
  <c r="G11" i="1"/>
  <c r="G7" i="1"/>
  <c r="E43" i="1"/>
  <c r="H43" i="1" s="1"/>
  <c r="E36" i="1"/>
  <c r="H36" i="1" s="1"/>
  <c r="E28" i="1"/>
  <c r="H28" i="1" s="1"/>
  <c r="E20" i="1"/>
  <c r="H20" i="1" s="1"/>
  <c r="E12" i="1"/>
  <c r="H12" i="1" s="1"/>
  <c r="E4" i="1"/>
  <c r="H4" i="1" s="1"/>
  <c r="G3" i="1"/>
  <c r="E42" i="1"/>
  <c r="H42" i="1" s="1"/>
  <c r="E35" i="1"/>
  <c r="H35" i="1" s="1"/>
  <c r="E27" i="1"/>
  <c r="H27" i="1" s="1"/>
  <c r="E19" i="1"/>
  <c r="H19" i="1" s="1"/>
  <c r="E11" i="1"/>
  <c r="H11" i="1" s="1"/>
  <c r="E3" i="1"/>
  <c r="H3" i="1" s="1"/>
  <c r="G41" i="1"/>
  <c r="G34" i="1"/>
  <c r="G26" i="1"/>
  <c r="G18" i="1"/>
  <c r="G10" i="1"/>
  <c r="E48" i="1"/>
  <c r="H48" i="1" s="1"/>
  <c r="E40" i="1"/>
  <c r="H40" i="1" s="1"/>
  <c r="E33" i="1"/>
  <c r="H33" i="1" s="1"/>
  <c r="E25" i="1"/>
  <c r="H25" i="1" s="1"/>
  <c r="E17" i="1"/>
  <c r="H17" i="1" s="1"/>
  <c r="E9" i="1"/>
  <c r="H9" i="1" s="1"/>
  <c r="E47" i="1"/>
  <c r="H47" i="1" s="1"/>
  <c r="E39" i="1"/>
  <c r="H39" i="1" s="1"/>
  <c r="E32" i="1"/>
  <c r="H32" i="1" s="1"/>
  <c r="E24" i="1"/>
  <c r="H24" i="1" s="1"/>
  <c r="E16" i="1"/>
  <c r="H16" i="1" s="1"/>
  <c r="E8" i="1"/>
  <c r="H8" i="1" s="1"/>
  <c r="E46" i="1"/>
  <c r="H46" i="1" s="1"/>
  <c r="E38" i="1"/>
  <c r="H38" i="1" s="1"/>
  <c r="E31" i="1"/>
  <c r="H31" i="1" s="1"/>
  <c r="E23" i="1"/>
  <c r="H23" i="1" s="1"/>
  <c r="E15" i="1"/>
  <c r="H15" i="1" s="1"/>
  <c r="E7" i="1"/>
  <c r="H7" i="1" s="1"/>
  <c r="F45" i="3" l="1"/>
  <c r="F3" i="3" l="1"/>
  <c r="D3" i="3"/>
  <c r="G3" i="3" s="1"/>
  <c r="F8" i="3" l="1"/>
  <c r="D8" i="3"/>
  <c r="G8" i="3" s="1"/>
  <c r="F7" i="3"/>
  <c r="D7" i="3"/>
  <c r="G7" i="3" s="1"/>
  <c r="F6" i="3"/>
  <c r="D6" i="3"/>
  <c r="G6" i="3" s="1"/>
  <c r="F5" i="3"/>
  <c r="D5" i="3"/>
  <c r="G5" i="3" s="1"/>
  <c r="F4" i="3"/>
  <c r="D4" i="3"/>
  <c r="G4" i="3" s="1"/>
  <c r="F33" i="2" l="1"/>
  <c r="D33" i="2"/>
  <c r="G33" i="2" s="1"/>
  <c r="F29" i="2"/>
  <c r="D29" i="2"/>
  <c r="G29" i="2" s="1"/>
  <c r="F40" i="3"/>
  <c r="D40" i="3"/>
  <c r="G40" i="3" s="1"/>
  <c r="F36" i="2"/>
  <c r="D36" i="2"/>
  <c r="G36" i="2" s="1"/>
  <c r="F28" i="2"/>
  <c r="D28" i="2"/>
  <c r="G28" i="2" s="1"/>
  <c r="F39" i="3"/>
  <c r="D39" i="3"/>
  <c r="G39" i="3" s="1"/>
  <c r="D35" i="2"/>
  <c r="G35" i="2" s="1"/>
  <c r="F35" i="2"/>
  <c r="F27" i="2"/>
  <c r="D27" i="2"/>
  <c r="G27" i="2" s="1"/>
  <c r="F12" i="3"/>
  <c r="D12" i="3"/>
  <c r="G12" i="3" s="1"/>
  <c r="F26" i="2"/>
  <c r="D26" i="2"/>
  <c r="G26" i="2" s="1"/>
  <c r="F11" i="3"/>
  <c r="D11" i="3"/>
  <c r="G11" i="3" s="1"/>
  <c r="F25" i="2"/>
  <c r="D25" i="2"/>
  <c r="G25" i="2" s="1"/>
  <c r="F10" i="3"/>
  <c r="D10" i="3"/>
  <c r="G10" i="3" s="1"/>
  <c r="F32" i="2"/>
  <c r="D32" i="2"/>
  <c r="G32" i="2" s="1"/>
  <c r="F24" i="2"/>
  <c r="D24" i="2"/>
  <c r="G24" i="2" s="1"/>
  <c r="F43" i="3"/>
  <c r="D43" i="3"/>
  <c r="G43" i="3" s="1"/>
  <c r="F34" i="2"/>
  <c r="D34" i="2"/>
  <c r="G34" i="2" s="1"/>
  <c r="F31" i="2"/>
  <c r="D31" i="2"/>
  <c r="G31" i="2" s="1"/>
  <c r="F23" i="2"/>
  <c r="D23" i="2"/>
  <c r="G23" i="2" s="1"/>
  <c r="F42" i="3"/>
  <c r="D42" i="3"/>
  <c r="G42" i="3" s="1"/>
  <c r="F30" i="2"/>
  <c r="D30" i="2"/>
  <c r="G30" i="2" s="1"/>
  <c r="F41" i="3"/>
  <c r="D41" i="3"/>
  <c r="G41" i="3" s="1"/>
  <c r="F28" i="3" l="1"/>
  <c r="D28" i="3"/>
  <c r="G28" i="3" s="1"/>
  <c r="F31" i="3"/>
  <c r="D31" i="3"/>
  <c r="G31" i="3" s="1"/>
  <c r="F25" i="3"/>
  <c r="D25" i="3"/>
  <c r="G25" i="3" s="1"/>
  <c r="F36" i="3"/>
  <c r="D36" i="3"/>
  <c r="G36" i="3" s="1"/>
  <c r="F24" i="3"/>
  <c r="D24" i="3"/>
  <c r="G24" i="3" s="1"/>
  <c r="F33" i="3"/>
  <c r="D33" i="3"/>
  <c r="G33" i="3" s="1"/>
  <c r="F29" i="3"/>
  <c r="D29" i="3"/>
  <c r="G29" i="3" s="1"/>
  <c r="F30" i="3"/>
  <c r="D30" i="3"/>
  <c r="G30" i="3" s="1"/>
  <c r="F32" i="3"/>
  <c r="D32" i="3"/>
  <c r="G32" i="3" s="1"/>
  <c r="F26" i="3"/>
  <c r="D26" i="3"/>
  <c r="G26" i="3" s="1"/>
  <c r="F23" i="3"/>
  <c r="D23" i="3"/>
  <c r="G23" i="3" s="1"/>
  <c r="F35" i="3"/>
  <c r="D35" i="3"/>
  <c r="G35" i="3" s="1"/>
  <c r="F27" i="3"/>
  <c r="D27" i="3"/>
  <c r="G27" i="3" s="1"/>
  <c r="F34" i="3"/>
  <c r="D34" i="3"/>
  <c r="G34" i="3" s="1"/>
  <c r="F9" i="3" l="1"/>
  <c r="D9" i="3"/>
  <c r="G9" i="3" s="1"/>
</calcChain>
</file>

<file path=xl/sharedStrings.xml><?xml version="1.0" encoding="utf-8"?>
<sst xmlns="http://schemas.openxmlformats.org/spreadsheetml/2006/main" count="180" uniqueCount="119">
  <si>
    <t>скидка РМОП</t>
  </si>
  <si>
    <t>Артикул</t>
  </si>
  <si>
    <t>Наименование</t>
  </si>
  <si>
    <t>РРЦ стандартная с НДС, руб.</t>
  </si>
  <si>
    <t>РРЦ Акция, с НДС, руб</t>
  </si>
  <si>
    <t>% скидки</t>
  </si>
  <si>
    <t>РМОП Стандарт с НДС</t>
  </si>
  <si>
    <t>РМОП Акция с НДС</t>
  </si>
  <si>
    <t>KN-LU-LED010*40-b-Os</t>
  </si>
  <si>
    <t>KN-LU-LED010*50-b-Os</t>
  </si>
  <si>
    <t>KN-LU-LED010*60-b-Os</t>
  </si>
  <si>
    <t>KN-LU-LED011*100-d-Os</t>
  </si>
  <si>
    <t>KN-LU-LED011*80-d-Os</t>
  </si>
  <si>
    <t>KN-LU-LED020*60-b-Os</t>
  </si>
  <si>
    <t>KN-LU-LED020*70-b-Os</t>
  </si>
  <si>
    <t>KN-LU-LED020*80-b-Os</t>
  </si>
  <si>
    <t>KN-LU-LED030*100-d-Os</t>
  </si>
  <si>
    <t>KN-LU-LED030*80-d-Os</t>
  </si>
  <si>
    <t>KN-LU-LED040*57-d-Os</t>
  </si>
  <si>
    <t>KN-LU-LED050*55-p-Os</t>
  </si>
  <si>
    <t>KN-LU-LED050*80-p-Os</t>
  </si>
  <si>
    <t>KN-LU-LED051*55-p-Os</t>
  </si>
  <si>
    <t>KN-LU-LED051*80-p-Os</t>
  </si>
  <si>
    <t>KN-LU-LED060*80-p-Os</t>
  </si>
  <si>
    <t>KN-LU-LED080*60-p-Os</t>
  </si>
  <si>
    <t>KN-LU-LED080*70-p-Os</t>
  </si>
  <si>
    <t>KN-LU-LED090*100-d-Os</t>
  </si>
  <si>
    <t>KN-LU-LED090*120-d-Os</t>
  </si>
  <si>
    <t>SP-SZ-LARA-CO40/Wh</t>
  </si>
  <si>
    <t>SB-SZ-LARA-CO50/Wh</t>
  </si>
  <si>
    <t>SB-SZ-LARA-CO60/Wh</t>
  </si>
  <si>
    <t>SB-SZ-LARA-CO70/Wh</t>
  </si>
  <si>
    <t>SB-SZ-LARA-CO80/Wh</t>
  </si>
  <si>
    <t>SP-SZ-LOU60-BL/Wh</t>
  </si>
  <si>
    <t>SP-SZ-LOU80-BL/Wh</t>
  </si>
  <si>
    <t>SB-SZ-MOD-MO40/Wh</t>
  </si>
  <si>
    <t>SB-SZ-MOD-MO50/Wh</t>
  </si>
  <si>
    <t>SB-SZ-MOD-MO60/Wh</t>
  </si>
  <si>
    <t>SB-SZ-MOD-MO80/Wh</t>
  </si>
  <si>
    <t>SB-SZ-MOD60-BL/Wh</t>
  </si>
  <si>
    <t>SB-SZ-MOD80-BL/Wh</t>
  </si>
  <si>
    <t>SB-SZ-MOD-MO50Sl/Wh</t>
  </si>
  <si>
    <t>SB-SZ-MOD-MO60Sl/Wh</t>
  </si>
  <si>
    <t>SB-SZ-MOD-MO80Sl/Wh</t>
  </si>
  <si>
    <t>B-SU-MEL-CM80</t>
  </si>
  <si>
    <t>B-SU-MEL-CM50</t>
  </si>
  <si>
    <t>B-SU-MEL-CM70</t>
  </si>
  <si>
    <t>B-SU-MEL-CM40</t>
  </si>
  <si>
    <t>B-SU-MEL-CM60</t>
  </si>
  <si>
    <t>B-SL-MEL</t>
  </si>
  <si>
    <t>SP-SL-LOU/Wh</t>
  </si>
  <si>
    <t>SB-SL-MOD/Wh</t>
  </si>
  <si>
    <t>SB-SL-LAR/Wh</t>
  </si>
  <si>
    <t>Фото</t>
  </si>
  <si>
    <t>(KN-LU-LED010*40-b-Os) Зеркало: LED 010 base 40*70, с подсветкой, Сорт1</t>
  </si>
  <si>
    <t>(KN-LU-LED010*50-b-Os) Зеркало: LED 010 base 50*70, с подсветкой, Сорт1</t>
  </si>
  <si>
    <t>(KN-LU-LED010*60-b-Os) Зеркало: LED 010 base 60*70, с подсветкой, Сорт1</t>
  </si>
  <si>
    <t>Зеркало LED 011 design 100x80 с подсветкой часы металл. рамка прямоугольное</t>
  </si>
  <si>
    <t>Зеркало LED 011 design 80x70 с подсветкой часы металл. рамка прямоугольное</t>
  </si>
  <si>
    <t>(KN-LU-LED020*60-b-Os) Зеркало: LED 020 base 60*80, с подсветкой, Сорт1</t>
  </si>
  <si>
    <t>(KN-LU-LED020*70-b-Os) Зеркало: LED 020 base 70*80, с подсветкой, Сорт1</t>
  </si>
  <si>
    <t>(KN-LU-LED020*80-b-Os) Зеркало: LED 020 base 80*60, с подсветкой,  Сорт1</t>
  </si>
  <si>
    <t>(KN-LU-LED030*100-d-Os) Зеркало: LED 030 design 100*80, с подсветкой, антизапотевание, Сорт1</t>
  </si>
  <si>
    <t>(KN-LU-LED030*80-d-Os) Зеркало: LED 030 design 80*60, с подсветкой, антизапотевание, Сорт1</t>
  </si>
  <si>
    <t>(KN-LU-LED040*57-d-Os) Зеркало: LED 040 design 57*77, с подсветкой, антизапотевание, Сорт1</t>
  </si>
  <si>
    <t>(KN-LU-LED050*55-p-Os) Зеркало: LED 050 pro 55*80, с подсветкой, антизапотевание, смена цвета холод.т</t>
  </si>
  <si>
    <t>(KN-LU-LED050*80-p-Os) Зеркало: LED 050 pro 80*55,с подсветкой, антизапотевание, смена цвета холод.те</t>
  </si>
  <si>
    <t>(KN-LU-LED051*55-p-Os) Зеркало: LED 051 pro 55*80, с подсветкой, антизапотевание, ф-ция звонка, Сорт1</t>
  </si>
  <si>
    <t>(KN-LU-LED051*80-p-Os) Зеркало: LED 051 pro 80*55, с подсветкой, антизапотевание, ф-ция звонка, Сорт1</t>
  </si>
  <si>
    <t>(KN-LU-LED060*80-p-Os) Зеркало: LED 060 pro 80*60, с подсветкой, антизапотевание, часы, Сорт1</t>
  </si>
  <si>
    <t>Зеркало LED 080 design pro 60x85 с подсветкой часы с антизапотеванием прямоугольное</t>
  </si>
  <si>
    <t>Зеркало LED 080 design pro 70x85 с подсветкой часы с антизапотеванием прямоугольное</t>
  </si>
  <si>
    <t>Зеркало LED 090 design 100x60 с подсветкой с антизапотеванием овальное</t>
  </si>
  <si>
    <t>Зеркало LED 090 design 120x70 с подсветкой с антизапотеванием овальное</t>
  </si>
  <si>
    <t>Зеркало ECLIPSE smart 60x60 с подсветкой круглое</t>
  </si>
  <si>
    <t>Зеркало ECLIPSE smart 80x80 с подсветкой круглое</t>
  </si>
  <si>
    <t>Зеркало ECLIPSE smart 90x90 с подсветкой круглое</t>
  </si>
  <si>
    <t>Зеркало ECLIPSE smart 100x100 с подсветкой круглое</t>
  </si>
  <si>
    <t>Зеркало ECLIPSE smart 60x60 с подсветкой круглое в черной рамке</t>
  </si>
  <si>
    <t>Зеркало ECLIPSE smart 80x80 с подсветкой круглое в черной рамке</t>
  </si>
  <si>
    <t>Зеркало ECLIPSE smart 90x90 с подсветкой круглое в черной рамке</t>
  </si>
  <si>
    <t>Зеркало ECLIPSE smart 100x100 с подсветкой круглое в черной рамке</t>
  </si>
  <si>
    <t>Зеркало ECLIPSE smart 50x122 с подсветкой овальное</t>
  </si>
  <si>
    <t>Зеркало ECLIPSE smart 50x122 с подсветкой овальное в черной рамке</t>
  </si>
  <si>
    <t>Зеркало ECLIPSE smart 76x90 с подсветкой органик</t>
  </si>
  <si>
    <t>Зеркало ECLIPSE smart 60x85 с подсветкой органик</t>
  </si>
  <si>
    <t>Зеркало ECLIPSE smart 50х125 с подсветкой прямоугольное</t>
  </si>
  <si>
    <t>Зеркало ECLIPSE smart 60х145 с подсветкой прямоугольное</t>
  </si>
  <si>
    <t>Тумба под раковину напольная BOSQUET 100 для CREA 50 дуб</t>
  </si>
  <si>
    <t>Тумба под раковину напольная BOSQUET 80 для CREA 50 дуб</t>
  </si>
  <si>
    <t>Тумба под раковину напольная BOTANIQUE 100 для CREA 50 зелёный</t>
  </si>
  <si>
    <t>Тумба под раковину напольная BOTANIQUE 80 для CREA 50 зелёный</t>
  </si>
  <si>
    <t>Тумба под раковину подвесная LARA 40 для COMO 40 белый</t>
  </si>
  <si>
    <t>(SB-SZ-LARA-CO50/Wh) Тумба п/рак. Подвесная: LARA для COMO 50, белая, Сорт1</t>
  </si>
  <si>
    <t>(SB-SZ-LARA-CO60/Wh) Тумба п/рак. Подвесная: LARA для COMO 60, белая, Сорт1</t>
  </si>
  <si>
    <t>(SB-SZ-LARA-CO70/Wh) Тумба п/рак. Подвесная: LARA для COMO 70, белая, Сорт1</t>
  </si>
  <si>
    <t>(SB-SZ-LARA-CO80/Wh) Тумба п/рак. Подвесная: LARA для COMO 80, белая, Сорт1</t>
  </si>
  <si>
    <t>(SP-SZ-LOU-CO60-BL/Wh) Тумба п/рак. со столешницей подвесная: LOUNA для COMO 60, белая, Сорт1</t>
  </si>
  <si>
    <t>(SP-SZ-LOU-CO80-BL/Wh) Тумба п/рак. со столешницей подвесная: LOUNA для COMO 80, белая, Сорт1</t>
  </si>
  <si>
    <t>Тумба под раковину подвесная LOUNA 60 для COMO 60 белый</t>
  </si>
  <si>
    <t>Тумба под раковину подвесная LOUNA 80 для COMO 80 белый полированный</t>
  </si>
  <si>
    <t>(SB-SZ-MOD-MO40/Wh) Тумба п/рак. подвесная: MODUO для MODUO 40, белая, Сорт1</t>
  </si>
  <si>
    <t>(SB-SZ-MOD-MO50/Wh) Тумба п/рак. подвесная: MODUO для MODUO 50, белая, Сорт1</t>
  </si>
  <si>
    <t>(SB-SZ-MOD-MO60/Wh) Тумба п/рак. подвесная: MODUO для MODUO 60, белая, Сорт1</t>
  </si>
  <si>
    <t>(SB-SZ-MOD-MO80/Wh) Тумба п/рак. подвесная: MODUO для MODUO 80, белая, Сорт1</t>
  </si>
  <si>
    <t>(SB-SZ-MOD60-BL/Wh) Тумба п/рак. под столешницу подвесная: MODUO 60, белая, Сорт1</t>
  </si>
  <si>
    <t>(SB-SZ-MOD80-BL/Wh) Тумба п/рак. под столешницу подвесная: MODUO 80, белая, Сорт1</t>
  </si>
  <si>
    <t>(SB-SZ-MOD-MO50Sl/Wh) Тумба п/рак. подвесная: MODUO SLIM для MODUO SLIM 50, белая, Сорт1</t>
  </si>
  <si>
    <t>(SB-SZ-MOD-MO60Sl/Wh) Тумба п/рак. подвесная: MODUO SLIM для MODUO SLIM 60, белая, Сорт1</t>
  </si>
  <si>
    <t>(SB-SZ-MOD-MO80Sl/Wh) Тумба п/рак. подвесная: MODUO SLIM для MODUO SLIM 80, белая, Сорт1</t>
  </si>
  <si>
    <t>(B-SU-MEL-CM80) Тумба п/рак.: MELAR для COMO/NATURE 80, белый, Сорт1</t>
  </si>
  <si>
    <t>(B-SU-MEL-CM50) Тумба п/рак.: MELAR для COMO/CITY/COLOUR/NATURE 50, белый, Сорт1</t>
  </si>
  <si>
    <t>(B-SU-MEL-CM70) Тумба п/рак.: MELAR для COMO/CITY 70, белый, Сорт1</t>
  </si>
  <si>
    <t>(B-SU-MEL-CM40) Тумба п/рак.: MELAR для COMO 40, белый, Сорт1</t>
  </si>
  <si>
    <t>(B-SU-MEL-CM60) Тумба п/рак.: MELAR для COMO/CITY/COLOUR/NATURE 60, белый, Сорт1</t>
  </si>
  <si>
    <t>(B-SL-MEL) Пенал: MELAR, белый, Сорт1</t>
  </si>
  <si>
    <t>(SP-SL-LOU/Wh) Пенал: LOUNA, универсальный, белый, Сорт1</t>
  </si>
  <si>
    <t>(SB-SL-MOD/Wh) Пенал: MODUO, универсальный, белый, Сорт1</t>
  </si>
  <si>
    <t>(SB-SL-LAR/Wh) Пенал: LARA, универсальный, белый, Сорт1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</si>
</sst>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11"/>
      <color theme="1"/>
      <name val="Calibri"/>
      <family val="2"/>
      <charset val="238"/>
    </font>
    <font>
      <sz val="10"/>
      <name val="Arial"/>
      <family val="2"/>
      <charset val="238"/>
    </font>
    <font>
      <sz val="8"/>
      <color theme="1"/>
      <name val="Arial"/>
      <family val="2"/>
      <charset val="238"/>
    </font>
    <font>
      <b/>
      <sz val="9"/>
      <color theme="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</cellStyleXfs>
  <cellXfs count="34">
    <xf numFmtId="0" fontId="0" fillId="0" borderId="0" xfId="0"/>
    <xf numFmtId="43" fontId="0" fillId="0" borderId="0" xfId="1" applyFont="1"/>
    <xf numFmtId="2" fontId="0" fillId="0" borderId="0" xfId="0" applyNumberFormat="1"/>
    <xf numFmtId="43" fontId="0" fillId="0" borderId="0" xfId="1" applyFont="1" applyBorder="1"/>
    <xf numFmtId="0" fontId="5" fillId="0" borderId="0" xfId="4" applyFont="1" applyAlignment="1">
      <alignment vertical="center"/>
    </xf>
    <xf numFmtId="0" fontId="6" fillId="3" borderId="0" xfId="0" applyFont="1" applyFill="1" applyAlignment="1">
      <alignment horizontal="center" vertical="center" wrapText="1"/>
    </xf>
    <xf numFmtId="43" fontId="6" fillId="3" borderId="0" xfId="1" applyFont="1" applyFill="1" applyBorder="1" applyAlignment="1">
      <alignment horizontal="center" vertical="center" wrapText="1"/>
    </xf>
    <xf numFmtId="9" fontId="0" fillId="2" borderId="0" xfId="2" applyFont="1" applyFill="1" applyBorder="1"/>
    <xf numFmtId="43" fontId="0" fillId="0" borderId="0" xfId="1" applyFont="1" applyFill="1" applyBorder="1"/>
    <xf numFmtId="0" fontId="0" fillId="0" borderId="0" xfId="0" applyAlignment="1">
      <alignment horizontal="left"/>
    </xf>
    <xf numFmtId="0" fontId="7" fillId="0" borderId="0" xfId="4" applyFont="1" applyAlignment="1">
      <alignment vertical="center"/>
    </xf>
    <xf numFmtId="43" fontId="7" fillId="0" borderId="0" xfId="1" applyFont="1" applyBorder="1"/>
    <xf numFmtId="43" fontId="7" fillId="0" borderId="0" xfId="1" applyFont="1"/>
    <xf numFmtId="9" fontId="7" fillId="0" borderId="0" xfId="2" applyFont="1"/>
    <xf numFmtId="9" fontId="0" fillId="0" borderId="0" xfId="2" applyFont="1" applyFill="1" applyBorder="1"/>
    <xf numFmtId="9" fontId="2" fillId="0" borderId="0" xfId="2" applyFont="1" applyFill="1" applyBorder="1" applyAlignment="1">
      <alignment horizontal="right"/>
    </xf>
    <xf numFmtId="0" fontId="0" fillId="0" borderId="1" xfId="0" applyBorder="1"/>
    <xf numFmtId="0" fontId="0" fillId="0" borderId="1" xfId="0" applyBorder="1" applyAlignment="1">
      <alignment horizontal="left"/>
    </xf>
    <xf numFmtId="9" fontId="2" fillId="0" borderId="1" xfId="2" applyFont="1" applyBorder="1" applyAlignment="1">
      <alignment horizontal="right"/>
    </xf>
    <xf numFmtId="9" fontId="0" fillId="0" borderId="1" xfId="2" applyFont="1" applyFill="1" applyBorder="1"/>
    <xf numFmtId="43" fontId="0" fillId="0" borderId="1" xfId="1" applyFont="1" applyFill="1" applyBorder="1"/>
    <xf numFmtId="9" fontId="0" fillId="2" borderId="1" xfId="2" applyFont="1" applyFill="1" applyBorder="1"/>
    <xf numFmtId="43" fontId="0" fillId="0" borderId="1" xfId="1" applyFont="1" applyBorder="1"/>
    <xf numFmtId="0" fontId="8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 vertical="center" wrapText="1"/>
    </xf>
    <xf numFmtId="43" fontId="6" fillId="3" borderId="1" xfId="1" applyFont="1" applyFill="1" applyBorder="1" applyAlignment="1">
      <alignment horizontal="center" vertical="center" wrapText="1"/>
    </xf>
    <xf numFmtId="0" fontId="7" fillId="0" borderId="1" xfId="4" applyFont="1" applyBorder="1" applyAlignment="1">
      <alignment vertical="center"/>
    </xf>
    <xf numFmtId="0" fontId="9" fillId="0" borderId="1" xfId="0" applyFont="1" applyBorder="1" applyAlignment="1">
      <alignment vertical="center"/>
    </xf>
    <xf numFmtId="43" fontId="7" fillId="0" borderId="1" xfId="1" applyFont="1" applyBorder="1"/>
    <xf numFmtId="9" fontId="7" fillId="0" borderId="1" xfId="2" applyFont="1" applyBorder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5">
    <cellStyle name="Normalny 2 2 2 3" xfId="4" xr:uid="{00000000-0005-0000-0000-000000000000}"/>
    <cellStyle name="Procentowy 2 5" xfId="3" xr:uid="{00000000-0005-0000-0000-000001000000}"/>
    <cellStyle name="Обычный" xfId="0" builtinId="0"/>
    <cellStyle name="Процентный" xfId="2" builtinId="5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emf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emf"/><Relationship Id="rId5" Type="http://schemas.openxmlformats.org/officeDocument/2006/relationships/image" Target="../media/image5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emf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emf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emf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768351</xdr:colOff>
      <xdr:row>2</xdr:row>
      <xdr:rowOff>47626</xdr:rowOff>
    </xdr:from>
    <xdr:to>
      <xdr:col>0</xdr:col>
      <xdr:colOff>1835150</xdr:colOff>
      <xdr:row>2</xdr:row>
      <xdr:rowOff>1915108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351" y="698501"/>
          <a:ext cx="1066799" cy="1867482"/>
        </a:xfrm>
        <a:prstGeom prst="rect">
          <a:avLst/>
        </a:prstGeom>
      </xdr:spPr>
    </xdr:pic>
    <xdr:clientData/>
  </xdr:twoCellAnchor>
  <xdr:twoCellAnchor editAs="oneCell">
    <xdr:from>
      <xdr:col>0</xdr:col>
      <xdr:colOff>587375</xdr:colOff>
      <xdr:row>3</xdr:row>
      <xdr:rowOff>60325</xdr:rowOff>
    </xdr:from>
    <xdr:to>
      <xdr:col>0</xdr:col>
      <xdr:colOff>1968500</xdr:colOff>
      <xdr:row>3</xdr:row>
      <xdr:rowOff>1992932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375" y="2632075"/>
          <a:ext cx="1381125" cy="1932607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4</xdr:row>
      <xdr:rowOff>69847</xdr:rowOff>
    </xdr:from>
    <xdr:to>
      <xdr:col>0</xdr:col>
      <xdr:colOff>2032000</xdr:colOff>
      <xdr:row>4</xdr:row>
      <xdr:rowOff>2055104</xdr:rowOff>
    </xdr:to>
    <xdr:pic>
      <xdr:nvPicPr>
        <xdr:cNvPr id="4" name="Рисунок 3" descr="Товары SKU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333375" y="4721222"/>
          <a:ext cx="1698625" cy="1985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5</xdr:row>
      <xdr:rowOff>362090</xdr:rowOff>
    </xdr:from>
    <xdr:to>
      <xdr:col>0</xdr:col>
      <xdr:colOff>2301875</xdr:colOff>
      <xdr:row>5</xdr:row>
      <xdr:rowOff>2132321</xdr:rowOff>
    </xdr:to>
    <xdr:pic>
      <xdr:nvPicPr>
        <xdr:cNvPr id="5" name="Рисунок 4" descr="Товары SKU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1" y="7124840"/>
          <a:ext cx="2301874" cy="1770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1</xdr:rowOff>
    </xdr:from>
    <xdr:to>
      <xdr:col>0</xdr:col>
      <xdr:colOff>2227274</xdr:colOff>
      <xdr:row>6</xdr:row>
      <xdr:rowOff>1714501</xdr:rowOff>
    </xdr:to>
    <xdr:pic>
      <xdr:nvPicPr>
        <xdr:cNvPr id="6" name="Рисунок 5" descr="Товары SKU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4626"/>
          <a:ext cx="2227274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301625</xdr:colOff>
      <xdr:row>7</xdr:row>
      <xdr:rowOff>47626</xdr:rowOff>
    </xdr:from>
    <xdr:to>
      <xdr:col>0</xdr:col>
      <xdr:colOff>2127250</xdr:colOff>
      <xdr:row>7</xdr:row>
      <xdr:rowOff>2173973</xdr:rowOff>
    </xdr:to>
    <xdr:pic>
      <xdr:nvPicPr>
        <xdr:cNvPr id="7" name="Рисунок 6" descr="Товары SKU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625" y="11001376"/>
          <a:ext cx="1825625" cy="2126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222251</xdr:colOff>
      <xdr:row>8</xdr:row>
      <xdr:rowOff>111125</xdr:rowOff>
    </xdr:from>
    <xdr:to>
      <xdr:col>0</xdr:col>
      <xdr:colOff>2334882</xdr:colOff>
      <xdr:row>8</xdr:row>
      <xdr:rowOff>2524125</xdr:rowOff>
    </xdr:to>
    <xdr:pic>
      <xdr:nvPicPr>
        <xdr:cNvPr id="8" name="Рисунок 7" descr="Товары SKU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222251" y="13255625"/>
          <a:ext cx="2112631" cy="241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9</xdr:row>
      <xdr:rowOff>476250</xdr:rowOff>
    </xdr:from>
    <xdr:to>
      <xdr:col>0</xdr:col>
      <xdr:colOff>2416017</xdr:colOff>
      <xdr:row>9</xdr:row>
      <xdr:rowOff>2286000</xdr:rowOff>
    </xdr:to>
    <xdr:pic>
      <xdr:nvPicPr>
        <xdr:cNvPr id="9" name="Рисунок 8" descr="Товары SKU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6268700"/>
          <a:ext cx="2416016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10</xdr:row>
      <xdr:rowOff>171450</xdr:rowOff>
    </xdr:from>
    <xdr:to>
      <xdr:col>0</xdr:col>
      <xdr:colOff>2476499</xdr:colOff>
      <xdr:row>10</xdr:row>
      <xdr:rowOff>2104513</xdr:rowOff>
    </xdr:to>
    <xdr:pic>
      <xdr:nvPicPr>
        <xdr:cNvPr id="10" name="Рисунок 9" descr="Товары SKU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8802350"/>
          <a:ext cx="2419349" cy="1933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2463958</xdr:colOff>
      <xdr:row>11</xdr:row>
      <xdr:rowOff>1968499</xdr:rowOff>
    </xdr:to>
    <xdr:pic>
      <xdr:nvPicPr>
        <xdr:cNvPr id="11" name="Рисунок 10" descr="Товары SKU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07375"/>
          <a:ext cx="2463958" cy="1968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571501</xdr:colOff>
      <xdr:row>12</xdr:row>
      <xdr:rowOff>79375</xdr:rowOff>
    </xdr:from>
    <xdr:to>
      <xdr:col>0</xdr:col>
      <xdr:colOff>1873250</xdr:colOff>
      <xdr:row>12</xdr:row>
      <xdr:rowOff>1834066</xdr:rowOff>
    </xdr:to>
    <xdr:pic>
      <xdr:nvPicPr>
        <xdr:cNvPr id="12" name="Рисунок 11" descr="Товары SKU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1" y="22955250"/>
          <a:ext cx="1301749" cy="1754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508002</xdr:colOff>
      <xdr:row>13</xdr:row>
      <xdr:rowOff>63500</xdr:rowOff>
    </xdr:from>
    <xdr:to>
      <xdr:col>0</xdr:col>
      <xdr:colOff>1918476</xdr:colOff>
      <xdr:row>13</xdr:row>
      <xdr:rowOff>2111375</xdr:rowOff>
    </xdr:to>
    <xdr:pic>
      <xdr:nvPicPr>
        <xdr:cNvPr id="13" name="Рисунок 12" descr="Товары SKU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2" y="24876125"/>
          <a:ext cx="1410474" cy="204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79375</xdr:rowOff>
    </xdr:from>
    <xdr:to>
      <xdr:col>0</xdr:col>
      <xdr:colOff>3142981</xdr:colOff>
      <xdr:row>14</xdr:row>
      <xdr:rowOff>2238375</xdr:rowOff>
    </xdr:to>
    <xdr:pic>
      <xdr:nvPicPr>
        <xdr:cNvPr id="14" name="Рисунок 13" descr="Товары SKU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82750"/>
          <a:ext cx="3142981" cy="215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650875</xdr:colOff>
      <xdr:row>15</xdr:row>
      <xdr:rowOff>31751</xdr:rowOff>
    </xdr:from>
    <xdr:to>
      <xdr:col>0</xdr:col>
      <xdr:colOff>2206625</xdr:colOff>
      <xdr:row>15</xdr:row>
      <xdr:rowOff>2290979</xdr:rowOff>
    </xdr:to>
    <xdr:pic>
      <xdr:nvPicPr>
        <xdr:cNvPr id="15" name="Рисунок 14" descr="https://pvi.cersanit.ru/files/get/11/18182/29613/800/800/0/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" y="29400501"/>
          <a:ext cx="1555750" cy="2259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79375</xdr:colOff>
      <xdr:row>16</xdr:row>
      <xdr:rowOff>365126</xdr:rowOff>
    </xdr:from>
    <xdr:to>
      <xdr:col>0</xdr:col>
      <xdr:colOff>3174260</xdr:colOff>
      <xdr:row>16</xdr:row>
      <xdr:rowOff>2492376</xdr:rowOff>
    </xdr:to>
    <xdr:pic>
      <xdr:nvPicPr>
        <xdr:cNvPr id="16" name="Рисунок 15" descr="Товары SKU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32035751"/>
          <a:ext cx="3094885" cy="212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317500</xdr:colOff>
      <xdr:row>17</xdr:row>
      <xdr:rowOff>31750</xdr:rowOff>
    </xdr:from>
    <xdr:to>
      <xdr:col>0</xdr:col>
      <xdr:colOff>3159125</xdr:colOff>
      <xdr:row>17</xdr:row>
      <xdr:rowOff>2162377</xdr:rowOff>
    </xdr:to>
    <xdr:pic>
      <xdr:nvPicPr>
        <xdr:cNvPr id="17" name="Рисунок 16" descr="Товары SKU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34496375"/>
          <a:ext cx="2841625" cy="213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508000</xdr:colOff>
      <xdr:row>18</xdr:row>
      <xdr:rowOff>95250</xdr:rowOff>
    </xdr:from>
    <xdr:to>
      <xdr:col>0</xdr:col>
      <xdr:colOff>2941503</xdr:colOff>
      <xdr:row>18</xdr:row>
      <xdr:rowOff>1968500</xdr:rowOff>
    </xdr:to>
    <xdr:pic>
      <xdr:nvPicPr>
        <xdr:cNvPr id="18" name="Рисунок 17" descr="Товары SKU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0" y="36734750"/>
          <a:ext cx="2433503" cy="187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19</xdr:row>
      <xdr:rowOff>238125</xdr:rowOff>
    </xdr:from>
    <xdr:to>
      <xdr:col>0</xdr:col>
      <xdr:colOff>3127375</xdr:colOff>
      <xdr:row>19</xdr:row>
      <xdr:rowOff>2462198</xdr:rowOff>
    </xdr:to>
    <xdr:pic>
      <xdr:nvPicPr>
        <xdr:cNvPr id="19" name="Рисунок 18" descr="Товары SKU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9004875"/>
          <a:ext cx="2889250" cy="2224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3112375</xdr:colOff>
      <xdr:row>20</xdr:row>
      <xdr:rowOff>2397125</xdr:rowOff>
    </xdr:to>
    <xdr:pic>
      <xdr:nvPicPr>
        <xdr:cNvPr id="20" name="Рисунок 19" descr="Товары SKU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417875"/>
          <a:ext cx="3112375" cy="2397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21</xdr:row>
      <xdr:rowOff>0</xdr:rowOff>
    </xdr:from>
    <xdr:to>
      <xdr:col>0</xdr:col>
      <xdr:colOff>3079750</xdr:colOff>
      <xdr:row>21</xdr:row>
      <xdr:rowOff>2186229</xdr:rowOff>
    </xdr:to>
    <xdr:pic>
      <xdr:nvPicPr>
        <xdr:cNvPr id="21" name="Рисунок 20" descr="Товары SKU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4196000"/>
          <a:ext cx="2841625" cy="2186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650875</xdr:colOff>
      <xdr:row>36</xdr:row>
      <xdr:rowOff>79376</xdr:rowOff>
    </xdr:from>
    <xdr:to>
      <xdr:col>0</xdr:col>
      <xdr:colOff>2971522</xdr:colOff>
      <xdr:row>36</xdr:row>
      <xdr:rowOff>2397125</xdr:rowOff>
    </xdr:to>
    <xdr:pic>
      <xdr:nvPicPr>
        <xdr:cNvPr id="22" name="Рисунок 21" descr="Товары SKU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" y="52085876"/>
          <a:ext cx="2320647" cy="2317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508000</xdr:colOff>
      <xdr:row>37</xdr:row>
      <xdr:rowOff>63501</xdr:rowOff>
    </xdr:from>
    <xdr:to>
      <xdr:col>0</xdr:col>
      <xdr:colOff>2809875</xdr:colOff>
      <xdr:row>37</xdr:row>
      <xdr:rowOff>2364417</xdr:rowOff>
    </xdr:to>
    <xdr:pic>
      <xdr:nvPicPr>
        <xdr:cNvPr id="23" name="Рисунок 22" descr="Товары SKU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0" y="54562376"/>
          <a:ext cx="2301875" cy="2300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587375</xdr:colOff>
      <xdr:row>38</xdr:row>
      <xdr:rowOff>127001</xdr:rowOff>
    </xdr:from>
    <xdr:to>
      <xdr:col>0</xdr:col>
      <xdr:colOff>2828548</xdr:colOff>
      <xdr:row>38</xdr:row>
      <xdr:rowOff>2365375</xdr:rowOff>
    </xdr:to>
    <xdr:pic>
      <xdr:nvPicPr>
        <xdr:cNvPr id="24" name="Рисунок 23" descr="Товары SKU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375" y="57086501"/>
          <a:ext cx="2241173" cy="2238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317500</xdr:colOff>
      <xdr:row>39</xdr:row>
      <xdr:rowOff>95250</xdr:rowOff>
    </xdr:from>
    <xdr:to>
      <xdr:col>0</xdr:col>
      <xdr:colOff>2860677</xdr:colOff>
      <xdr:row>39</xdr:row>
      <xdr:rowOff>2635250</xdr:rowOff>
    </xdr:to>
    <xdr:pic>
      <xdr:nvPicPr>
        <xdr:cNvPr id="25" name="Рисунок 24" descr="Товары SKU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59642375"/>
          <a:ext cx="2543177" cy="2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508000</xdr:colOff>
      <xdr:row>40</xdr:row>
      <xdr:rowOff>63499</xdr:rowOff>
    </xdr:from>
    <xdr:to>
      <xdr:col>0</xdr:col>
      <xdr:colOff>2952750</xdr:colOff>
      <xdr:row>40</xdr:row>
      <xdr:rowOff>2505068</xdr:rowOff>
    </xdr:to>
    <xdr:pic>
      <xdr:nvPicPr>
        <xdr:cNvPr id="26" name="Рисунок 25" descr="Товары SKU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0" y="62309374"/>
          <a:ext cx="2444750" cy="2441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412750</xdr:colOff>
      <xdr:row>41</xdr:row>
      <xdr:rowOff>47625</xdr:rowOff>
    </xdr:from>
    <xdr:to>
      <xdr:col>0</xdr:col>
      <xdr:colOff>2746321</xdr:colOff>
      <xdr:row>41</xdr:row>
      <xdr:rowOff>2379253</xdr:rowOff>
    </xdr:to>
    <xdr:pic>
      <xdr:nvPicPr>
        <xdr:cNvPr id="27" name="Рисунок 26" descr="Товары SKU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0" y="64833500"/>
          <a:ext cx="2333571" cy="2331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42</xdr:row>
      <xdr:rowOff>31750</xdr:rowOff>
    </xdr:from>
    <xdr:to>
      <xdr:col>0</xdr:col>
      <xdr:colOff>2748385</xdr:colOff>
      <xdr:row>42</xdr:row>
      <xdr:rowOff>2444750</xdr:rowOff>
    </xdr:to>
    <xdr:pic>
      <xdr:nvPicPr>
        <xdr:cNvPr id="28" name="Рисунок 27" descr="Товары SKU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67246500"/>
          <a:ext cx="2415010" cy="241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650875</xdr:colOff>
      <xdr:row>43</xdr:row>
      <xdr:rowOff>79376</xdr:rowOff>
    </xdr:from>
    <xdr:to>
      <xdr:col>0</xdr:col>
      <xdr:colOff>2715484</xdr:colOff>
      <xdr:row>43</xdr:row>
      <xdr:rowOff>2143125</xdr:rowOff>
    </xdr:to>
    <xdr:pic>
      <xdr:nvPicPr>
        <xdr:cNvPr id="29" name="Рисунок 28" descr="Товары SKU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" y="69770626"/>
          <a:ext cx="2064609" cy="2063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412749</xdr:colOff>
      <xdr:row>44</xdr:row>
      <xdr:rowOff>31750</xdr:rowOff>
    </xdr:from>
    <xdr:to>
      <xdr:col>0</xdr:col>
      <xdr:colOff>2795982</xdr:colOff>
      <xdr:row>44</xdr:row>
      <xdr:rowOff>2412999</xdr:rowOff>
    </xdr:to>
    <xdr:pic>
      <xdr:nvPicPr>
        <xdr:cNvPr id="30" name="Рисунок 29" descr="Товары SKU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49" y="71945500"/>
          <a:ext cx="2383233" cy="2381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222250</xdr:colOff>
      <xdr:row>45</xdr:row>
      <xdr:rowOff>47626</xdr:rowOff>
    </xdr:from>
    <xdr:to>
      <xdr:col>0</xdr:col>
      <xdr:colOff>3159125</xdr:colOff>
      <xdr:row>45</xdr:row>
      <xdr:rowOff>2308360</xdr:rowOff>
    </xdr:to>
    <xdr:pic>
      <xdr:nvPicPr>
        <xdr:cNvPr id="31" name="Рисунок 30" descr="Товары SKU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74406126"/>
          <a:ext cx="2936875" cy="2260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46</xdr:row>
      <xdr:rowOff>63500</xdr:rowOff>
    </xdr:from>
    <xdr:to>
      <xdr:col>0</xdr:col>
      <xdr:colOff>3206750</xdr:colOff>
      <xdr:row>46</xdr:row>
      <xdr:rowOff>2407237</xdr:rowOff>
    </xdr:to>
    <xdr:pic>
      <xdr:nvPicPr>
        <xdr:cNvPr id="33" name="Рисунок 32" descr="Товары SKU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76739750"/>
          <a:ext cx="3048000" cy="2343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1</xdr:rowOff>
    </xdr:from>
    <xdr:to>
      <xdr:col>0</xdr:col>
      <xdr:colOff>2889250</xdr:colOff>
      <xdr:row>47</xdr:row>
      <xdr:rowOff>2221669</xdr:rowOff>
    </xdr:to>
    <xdr:pic>
      <xdr:nvPicPr>
        <xdr:cNvPr id="34" name="Рисунок 33" descr="Товары SKU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121001"/>
          <a:ext cx="2889250" cy="2221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269874</xdr:colOff>
      <xdr:row>48</xdr:row>
      <xdr:rowOff>206375</xdr:rowOff>
    </xdr:from>
    <xdr:to>
      <xdr:col>0</xdr:col>
      <xdr:colOff>3206749</xdr:colOff>
      <xdr:row>49</xdr:row>
      <xdr:rowOff>6484</xdr:rowOff>
    </xdr:to>
    <xdr:pic>
      <xdr:nvPicPr>
        <xdr:cNvPr id="35" name="Рисунок 34" descr="Товары SKU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874" y="81629250"/>
          <a:ext cx="2936875" cy="2260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571501</xdr:colOff>
      <xdr:row>49</xdr:row>
      <xdr:rowOff>0</xdr:rowOff>
    </xdr:from>
    <xdr:to>
      <xdr:col>0</xdr:col>
      <xdr:colOff>2730501</xdr:colOff>
      <xdr:row>49</xdr:row>
      <xdr:rowOff>2157127</xdr:rowOff>
    </xdr:to>
    <xdr:pic>
      <xdr:nvPicPr>
        <xdr:cNvPr id="36" name="Рисунок 35" descr="Товары SKU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1" y="83883500"/>
          <a:ext cx="2159000" cy="21571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682625</xdr:colOff>
      <xdr:row>50</xdr:row>
      <xdr:rowOff>79375</xdr:rowOff>
    </xdr:from>
    <xdr:to>
      <xdr:col>0</xdr:col>
      <xdr:colOff>2842561</xdr:colOff>
      <xdr:row>50</xdr:row>
      <xdr:rowOff>2238374</xdr:rowOff>
    </xdr:to>
    <xdr:pic>
      <xdr:nvPicPr>
        <xdr:cNvPr id="37" name="Рисунок 36" descr="Товары SKU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625" y="86201250"/>
          <a:ext cx="2159936" cy="215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635000</xdr:colOff>
      <xdr:row>51</xdr:row>
      <xdr:rowOff>190500</xdr:rowOff>
    </xdr:from>
    <xdr:to>
      <xdr:col>0</xdr:col>
      <xdr:colOff>2968625</xdr:colOff>
      <xdr:row>51</xdr:row>
      <xdr:rowOff>2522100</xdr:rowOff>
    </xdr:to>
    <xdr:pic>
      <xdr:nvPicPr>
        <xdr:cNvPr id="38" name="Рисунок 37" descr="Товары SKU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0" y="88582500"/>
          <a:ext cx="2333625" cy="233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460375</xdr:colOff>
      <xdr:row>52</xdr:row>
      <xdr:rowOff>15876</xdr:rowOff>
    </xdr:from>
    <xdr:to>
      <xdr:col>0</xdr:col>
      <xdr:colOff>2936875</xdr:colOff>
      <xdr:row>52</xdr:row>
      <xdr:rowOff>2489154</xdr:rowOff>
    </xdr:to>
    <xdr:pic>
      <xdr:nvPicPr>
        <xdr:cNvPr id="39" name="Рисунок 38" descr="Товары SKU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375" y="91122501"/>
          <a:ext cx="2476500" cy="2473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539750</xdr:colOff>
      <xdr:row>53</xdr:row>
      <xdr:rowOff>47625</xdr:rowOff>
    </xdr:from>
    <xdr:to>
      <xdr:col>0</xdr:col>
      <xdr:colOff>2984500</xdr:colOff>
      <xdr:row>53</xdr:row>
      <xdr:rowOff>1928515</xdr:rowOff>
    </xdr:to>
    <xdr:pic>
      <xdr:nvPicPr>
        <xdr:cNvPr id="40" name="Рисунок 39" descr="Товары SKU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0" y="93837125"/>
          <a:ext cx="2444750" cy="1880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428626</xdr:colOff>
      <xdr:row>54</xdr:row>
      <xdr:rowOff>111125</xdr:rowOff>
    </xdr:from>
    <xdr:to>
      <xdr:col>0</xdr:col>
      <xdr:colOff>2884080</xdr:colOff>
      <xdr:row>54</xdr:row>
      <xdr:rowOff>2000250</xdr:rowOff>
    </xdr:to>
    <xdr:pic>
      <xdr:nvPicPr>
        <xdr:cNvPr id="41" name="Рисунок 40" descr="Товары SKU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6" y="95948500"/>
          <a:ext cx="2455454" cy="188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523875</xdr:colOff>
      <xdr:row>55</xdr:row>
      <xdr:rowOff>66455</xdr:rowOff>
    </xdr:from>
    <xdr:to>
      <xdr:col>0</xdr:col>
      <xdr:colOff>2603500</xdr:colOff>
      <xdr:row>55</xdr:row>
      <xdr:rowOff>2145179</xdr:rowOff>
    </xdr:to>
    <xdr:pic>
      <xdr:nvPicPr>
        <xdr:cNvPr id="42" name="Рисунок 41" descr="Товары SKU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523875" y="97999330"/>
          <a:ext cx="2079625" cy="2078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587375</xdr:colOff>
      <xdr:row>56</xdr:row>
      <xdr:rowOff>15875</xdr:rowOff>
    </xdr:from>
    <xdr:to>
      <xdr:col>0</xdr:col>
      <xdr:colOff>2953776</xdr:colOff>
      <xdr:row>56</xdr:row>
      <xdr:rowOff>2381250</xdr:rowOff>
    </xdr:to>
    <xdr:pic>
      <xdr:nvPicPr>
        <xdr:cNvPr id="43" name="Рисунок 42" descr="Товары SKU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375" y="100123625"/>
          <a:ext cx="2366401" cy="236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476250</xdr:colOff>
      <xdr:row>57</xdr:row>
      <xdr:rowOff>15877</xdr:rowOff>
    </xdr:from>
    <xdr:to>
      <xdr:col>0</xdr:col>
      <xdr:colOff>2781123</xdr:colOff>
      <xdr:row>57</xdr:row>
      <xdr:rowOff>2317751</xdr:rowOff>
    </xdr:to>
    <xdr:pic>
      <xdr:nvPicPr>
        <xdr:cNvPr id="44" name="Рисунок 43" descr="Товары SKU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02584252"/>
          <a:ext cx="2304873" cy="2301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428625</xdr:colOff>
      <xdr:row>58</xdr:row>
      <xdr:rowOff>127000</xdr:rowOff>
    </xdr:from>
    <xdr:to>
      <xdr:col>0</xdr:col>
      <xdr:colOff>3063875</xdr:colOff>
      <xdr:row>58</xdr:row>
      <xdr:rowOff>2155550</xdr:rowOff>
    </xdr:to>
    <xdr:pic>
      <xdr:nvPicPr>
        <xdr:cNvPr id="45" name="Рисунок 44" descr="https://pvi.cersanit.ru/files/get/11/15542/30909/800/800/0/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05092500"/>
          <a:ext cx="2635250" cy="202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619124</xdr:colOff>
      <xdr:row>59</xdr:row>
      <xdr:rowOff>15875</xdr:rowOff>
    </xdr:from>
    <xdr:to>
      <xdr:col>0</xdr:col>
      <xdr:colOff>2666999</xdr:colOff>
      <xdr:row>59</xdr:row>
      <xdr:rowOff>2061192</xdr:rowOff>
    </xdr:to>
    <xdr:pic>
      <xdr:nvPicPr>
        <xdr:cNvPr id="46" name="Рисунок 45" descr="Товары SKU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619124" y="107203875"/>
          <a:ext cx="2047875" cy="2045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571500</xdr:colOff>
      <xdr:row>60</xdr:row>
      <xdr:rowOff>349250</xdr:rowOff>
    </xdr:from>
    <xdr:to>
      <xdr:col>0</xdr:col>
      <xdr:colOff>2749095</xdr:colOff>
      <xdr:row>60</xdr:row>
      <xdr:rowOff>2524125</xdr:rowOff>
    </xdr:to>
    <xdr:pic>
      <xdr:nvPicPr>
        <xdr:cNvPr id="47" name="Рисунок 46" descr="Товары SKU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09648625"/>
          <a:ext cx="2177595" cy="217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1031877</xdr:colOff>
      <xdr:row>61</xdr:row>
      <xdr:rowOff>127000</xdr:rowOff>
    </xdr:from>
    <xdr:to>
      <xdr:col>0</xdr:col>
      <xdr:colOff>2277283</xdr:colOff>
      <xdr:row>61</xdr:row>
      <xdr:rowOff>2111375</xdr:rowOff>
    </xdr:to>
    <xdr:pic>
      <xdr:nvPicPr>
        <xdr:cNvPr id="48" name="Рисунок 47" descr="https://pvi.cersanit.ru/files/get/11/15539/30910/800/800/0/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877" y="112061625"/>
          <a:ext cx="1245406" cy="198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396875</xdr:colOff>
      <xdr:row>62</xdr:row>
      <xdr:rowOff>111126</xdr:rowOff>
    </xdr:from>
    <xdr:to>
      <xdr:col>0</xdr:col>
      <xdr:colOff>2924155</xdr:colOff>
      <xdr:row>62</xdr:row>
      <xdr:rowOff>2635250</xdr:rowOff>
    </xdr:to>
    <xdr:pic>
      <xdr:nvPicPr>
        <xdr:cNvPr id="49" name="Рисунок 48" descr="Товары SKU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75" y="114220626"/>
          <a:ext cx="2527280" cy="2524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492125</xdr:colOff>
      <xdr:row>63</xdr:row>
      <xdr:rowOff>95250</xdr:rowOff>
    </xdr:from>
    <xdr:to>
      <xdr:col>0</xdr:col>
      <xdr:colOff>2859472</xdr:colOff>
      <xdr:row>63</xdr:row>
      <xdr:rowOff>2460625</xdr:rowOff>
    </xdr:to>
    <xdr:pic>
      <xdr:nvPicPr>
        <xdr:cNvPr id="50" name="Рисунок 49" descr="Товары SKU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125" y="117030500"/>
          <a:ext cx="2367347" cy="236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1158875</xdr:colOff>
      <xdr:row>64</xdr:row>
      <xdr:rowOff>31750</xdr:rowOff>
    </xdr:from>
    <xdr:to>
      <xdr:col>0</xdr:col>
      <xdr:colOff>2235884</xdr:colOff>
      <xdr:row>64</xdr:row>
      <xdr:rowOff>2508250</xdr:rowOff>
    </xdr:to>
    <xdr:pic>
      <xdr:nvPicPr>
        <xdr:cNvPr id="51" name="Рисунок 50" descr="Товары SKU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875" y="119443500"/>
          <a:ext cx="1077009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492126</xdr:colOff>
      <xdr:row>65</xdr:row>
      <xdr:rowOff>127000</xdr:rowOff>
    </xdr:from>
    <xdr:to>
      <xdr:col>0</xdr:col>
      <xdr:colOff>3147858</xdr:colOff>
      <xdr:row>65</xdr:row>
      <xdr:rowOff>2778125</xdr:rowOff>
    </xdr:to>
    <xdr:pic>
      <xdr:nvPicPr>
        <xdr:cNvPr id="52" name="Рисунок 51" descr="Товары SKU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126" y="122174000"/>
          <a:ext cx="2655732" cy="265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603251</xdr:colOff>
      <xdr:row>66</xdr:row>
      <xdr:rowOff>127002</xdr:rowOff>
    </xdr:from>
    <xdr:to>
      <xdr:col>0</xdr:col>
      <xdr:colOff>2950242</xdr:colOff>
      <xdr:row>66</xdr:row>
      <xdr:rowOff>3450168</xdr:rowOff>
    </xdr:to>
    <xdr:pic>
      <xdr:nvPicPr>
        <xdr:cNvPr id="53" name="Рисунок 52" descr="Товары SKU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1" y="125015627"/>
          <a:ext cx="2346991" cy="3317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688297</xdr:colOff>
      <xdr:row>22</xdr:row>
      <xdr:rowOff>225653</xdr:rowOff>
    </xdr:from>
    <xdr:to>
      <xdr:col>0</xdr:col>
      <xdr:colOff>2664734</xdr:colOff>
      <xdr:row>24</xdr:row>
      <xdr:rowOff>577136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30DD4E47-545E-A6FB-C9A6-5C3C5A514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297" y="46598796"/>
          <a:ext cx="1976437" cy="2093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743859</xdr:colOff>
      <xdr:row>26</xdr:row>
      <xdr:rowOff>225229</xdr:rowOff>
    </xdr:from>
    <xdr:to>
      <xdr:col>0</xdr:col>
      <xdr:colOff>2676073</xdr:colOff>
      <xdr:row>29</xdr:row>
      <xdr:rowOff>340538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38709A0-E033-A609-5DAF-705B9732C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859" y="49773372"/>
          <a:ext cx="1932214" cy="2210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217714</xdr:colOff>
      <xdr:row>28</xdr:row>
      <xdr:rowOff>498929</xdr:rowOff>
    </xdr:from>
    <xdr:to>
      <xdr:col>0</xdr:col>
      <xdr:colOff>1406071</xdr:colOff>
      <xdr:row>31</xdr:row>
      <xdr:rowOff>254678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DB4F7781-4F82-403C-42FD-249108813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14" y="51534786"/>
          <a:ext cx="1188357" cy="2595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1796144</xdr:colOff>
      <xdr:row>30</xdr:row>
      <xdr:rowOff>962486</xdr:rowOff>
    </xdr:from>
    <xdr:to>
      <xdr:col>0</xdr:col>
      <xdr:colOff>3038928</xdr:colOff>
      <xdr:row>32</xdr:row>
      <xdr:rowOff>224063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573C5542-9741-6163-AF27-A8C576B20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144" y="53114129"/>
          <a:ext cx="1242784" cy="2645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32781</xdr:colOff>
      <xdr:row>31</xdr:row>
      <xdr:rowOff>743858</xdr:rowOff>
    </xdr:from>
    <xdr:to>
      <xdr:col>0</xdr:col>
      <xdr:colOff>1650999</xdr:colOff>
      <xdr:row>34</xdr:row>
      <xdr:rowOff>429958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3E587A2E-F4DE-73A3-C9BB-F37B5AB93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81" y="54619072"/>
          <a:ext cx="1618218" cy="3133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1759859</xdr:colOff>
      <xdr:row>34</xdr:row>
      <xdr:rowOff>27214</xdr:rowOff>
    </xdr:from>
    <xdr:to>
      <xdr:col>0</xdr:col>
      <xdr:colOff>2985457</xdr:colOff>
      <xdr:row>35</xdr:row>
      <xdr:rowOff>1287235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1B5C12B6-2D9B-6493-CB8C-5B2C83C01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859" y="57349571"/>
          <a:ext cx="1225598" cy="2548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7"/>
  <sheetViews>
    <sheetView tabSelected="1" zoomScale="70" zoomScaleNormal="70" workbookViewId="0">
      <selection activeCell="J35" sqref="J35"/>
    </sheetView>
  </sheetViews>
  <sheetFormatPr defaultColWidth="8.81640625" defaultRowHeight="14.5" x14ac:dyDescent="0.35"/>
  <cols>
    <col min="1" max="1" width="48.26953125" customWidth="1"/>
    <col min="2" max="2" width="19.7265625" style="9" customWidth="1"/>
    <col min="3" max="3" width="50.26953125" customWidth="1"/>
    <col min="4" max="4" width="10.81640625" style="2" bestFit="1" customWidth="1"/>
    <col min="5" max="5" width="10.81640625" style="3" bestFit="1" customWidth="1"/>
    <col min="7" max="7" width="13.453125" style="3" customWidth="1"/>
    <col min="8" max="8" width="12" style="3" customWidth="1"/>
  </cols>
  <sheetData>
    <row r="1" spans="1:8" x14ac:dyDescent="0.35">
      <c r="A1" s="16"/>
      <c r="B1" s="17"/>
      <c r="C1" s="18"/>
      <c r="D1" s="19"/>
      <c r="E1" s="20" t="s">
        <v>0</v>
      </c>
      <c r="F1" s="16"/>
      <c r="G1" s="21">
        <v>0.25</v>
      </c>
      <c r="H1" s="22"/>
    </row>
    <row r="2" spans="1:8" ht="36" x14ac:dyDescent="0.35">
      <c r="A2" s="23" t="s">
        <v>53</v>
      </c>
      <c r="B2" s="24" t="s">
        <v>1</v>
      </c>
      <c r="C2" s="25" t="s">
        <v>2</v>
      </c>
      <c r="D2" s="26" t="s">
        <v>3</v>
      </c>
      <c r="E2" s="26" t="s">
        <v>4</v>
      </c>
      <c r="F2" s="25" t="s">
        <v>5</v>
      </c>
      <c r="G2" s="26" t="s">
        <v>6</v>
      </c>
      <c r="H2" s="26" t="s">
        <v>7</v>
      </c>
    </row>
    <row r="3" spans="1:8" ht="151.5" customHeight="1" x14ac:dyDescent="0.35">
      <c r="A3" s="16"/>
      <c r="B3" s="27" t="s">
        <v>8</v>
      </c>
      <c r="C3" s="28" t="s">
        <v>54</v>
      </c>
      <c r="D3" s="29">
        <v>4190</v>
      </c>
      <c r="E3" s="29">
        <f>D3-(D3*F3)</f>
        <v>3729.1</v>
      </c>
      <c r="F3" s="30">
        <v>0.11</v>
      </c>
      <c r="G3" s="29">
        <f>D3*(1-$G$1)</f>
        <v>3142.5</v>
      </c>
      <c r="H3" s="29">
        <f>E3*(1-$G$1)</f>
        <v>2796.8249999999998</v>
      </c>
    </row>
    <row r="4" spans="1:8" ht="164.25" customHeight="1" x14ac:dyDescent="0.35">
      <c r="A4" s="16"/>
      <c r="B4" s="27" t="s">
        <v>9</v>
      </c>
      <c r="C4" s="28" t="s">
        <v>55</v>
      </c>
      <c r="D4" s="29">
        <v>4590</v>
      </c>
      <c r="E4" s="29">
        <f t="shared" ref="E4:E48" si="0">D4-(D4*F4)</f>
        <v>4085.1</v>
      </c>
      <c r="F4" s="30">
        <v>0.11</v>
      </c>
      <c r="G4" s="29">
        <f t="shared" ref="G4:G48" si="1">D4*(1-$G$1)</f>
        <v>3442.5</v>
      </c>
      <c r="H4" s="29">
        <f t="shared" ref="H4:H48" si="2">E4*(1-$G$1)</f>
        <v>3063.8249999999998</v>
      </c>
    </row>
    <row r="5" spans="1:8" ht="165.75" customHeight="1" x14ac:dyDescent="0.35">
      <c r="A5" s="16"/>
      <c r="B5" s="27" t="s">
        <v>10</v>
      </c>
      <c r="C5" s="28" t="s">
        <v>56</v>
      </c>
      <c r="D5" s="29">
        <v>4990.0000000000009</v>
      </c>
      <c r="E5" s="29">
        <f t="shared" si="0"/>
        <v>4441.1000000000004</v>
      </c>
      <c r="F5" s="30">
        <v>0.11</v>
      </c>
      <c r="G5" s="29">
        <f t="shared" si="1"/>
        <v>3742.5000000000009</v>
      </c>
      <c r="H5" s="29">
        <f t="shared" si="2"/>
        <v>3330.8250000000003</v>
      </c>
    </row>
    <row r="6" spans="1:8" ht="181.5" customHeight="1" x14ac:dyDescent="0.35">
      <c r="A6" s="16"/>
      <c r="B6" s="27" t="s">
        <v>11</v>
      </c>
      <c r="C6" s="28" t="s">
        <v>57</v>
      </c>
      <c r="D6" s="29">
        <v>18490</v>
      </c>
      <c r="E6" s="29">
        <f t="shared" si="0"/>
        <v>14422.2</v>
      </c>
      <c r="F6" s="30">
        <v>0.22</v>
      </c>
      <c r="G6" s="29">
        <f t="shared" si="1"/>
        <v>13867.5</v>
      </c>
      <c r="H6" s="29">
        <f t="shared" si="2"/>
        <v>10816.650000000001</v>
      </c>
    </row>
    <row r="7" spans="1:8" ht="148.5" customHeight="1" x14ac:dyDescent="0.35">
      <c r="A7" s="16"/>
      <c r="B7" s="27" t="s">
        <v>12</v>
      </c>
      <c r="C7" s="28" t="s">
        <v>58</v>
      </c>
      <c r="D7" s="29">
        <v>16490</v>
      </c>
      <c r="E7" s="29">
        <f t="shared" si="0"/>
        <v>12862.2</v>
      </c>
      <c r="F7" s="30">
        <v>0.22</v>
      </c>
      <c r="G7" s="29">
        <f t="shared" si="1"/>
        <v>12367.5</v>
      </c>
      <c r="H7" s="29">
        <f t="shared" si="2"/>
        <v>9646.6500000000015</v>
      </c>
    </row>
    <row r="8" spans="1:8" ht="172.5" customHeight="1" x14ac:dyDescent="0.35">
      <c r="A8" s="16"/>
      <c r="B8" s="27" t="s">
        <v>13</v>
      </c>
      <c r="C8" s="28" t="s">
        <v>59</v>
      </c>
      <c r="D8" s="29">
        <v>6490.0000000000009</v>
      </c>
      <c r="E8" s="29">
        <f t="shared" si="0"/>
        <v>5776.1</v>
      </c>
      <c r="F8" s="30">
        <v>0.11</v>
      </c>
      <c r="G8" s="29">
        <f t="shared" si="1"/>
        <v>4867.5000000000009</v>
      </c>
      <c r="H8" s="29">
        <f t="shared" si="2"/>
        <v>4332.0750000000007</v>
      </c>
    </row>
    <row r="9" spans="1:8" ht="207" customHeight="1" x14ac:dyDescent="0.35">
      <c r="A9" s="16"/>
      <c r="B9" s="27" t="s">
        <v>14</v>
      </c>
      <c r="C9" s="28" t="s">
        <v>60</v>
      </c>
      <c r="D9" s="29">
        <v>7190</v>
      </c>
      <c r="E9" s="29">
        <f t="shared" si="0"/>
        <v>6399.1</v>
      </c>
      <c r="F9" s="30">
        <v>0.11</v>
      </c>
      <c r="G9" s="29">
        <f t="shared" si="1"/>
        <v>5392.5</v>
      </c>
      <c r="H9" s="29">
        <f t="shared" si="2"/>
        <v>4799.3250000000007</v>
      </c>
    </row>
    <row r="10" spans="1:8" ht="223.5" customHeight="1" x14ac:dyDescent="0.35">
      <c r="A10" s="16"/>
      <c r="B10" s="27" t="s">
        <v>15</v>
      </c>
      <c r="C10" s="28" t="s">
        <v>61</v>
      </c>
      <c r="D10" s="29">
        <v>7490</v>
      </c>
      <c r="E10" s="29">
        <f t="shared" si="0"/>
        <v>6666.1</v>
      </c>
      <c r="F10" s="30">
        <v>0.11</v>
      </c>
      <c r="G10" s="29">
        <f t="shared" si="1"/>
        <v>5617.5</v>
      </c>
      <c r="H10" s="29">
        <f t="shared" si="2"/>
        <v>4999.5750000000007</v>
      </c>
    </row>
    <row r="11" spans="1:8" ht="180" customHeight="1" x14ac:dyDescent="0.35">
      <c r="A11" s="16"/>
      <c r="B11" s="27" t="s">
        <v>16</v>
      </c>
      <c r="C11" s="28" t="s">
        <v>62</v>
      </c>
      <c r="D11" s="29">
        <v>11990.000000000002</v>
      </c>
      <c r="E11" s="29">
        <f t="shared" si="0"/>
        <v>10671.100000000002</v>
      </c>
      <c r="F11" s="30">
        <v>0.11</v>
      </c>
      <c r="G11" s="29">
        <f t="shared" si="1"/>
        <v>8992.5000000000018</v>
      </c>
      <c r="H11" s="29">
        <f t="shared" si="2"/>
        <v>8003.3250000000016</v>
      </c>
    </row>
    <row r="12" spans="1:8" ht="155.25" customHeight="1" x14ac:dyDescent="0.35">
      <c r="A12" s="16"/>
      <c r="B12" s="27" t="s">
        <v>17</v>
      </c>
      <c r="C12" s="28" t="s">
        <v>63</v>
      </c>
      <c r="D12" s="29">
        <v>9990</v>
      </c>
      <c r="E12" s="29">
        <f t="shared" si="0"/>
        <v>8891.1</v>
      </c>
      <c r="F12" s="30">
        <v>0.11</v>
      </c>
      <c r="G12" s="29">
        <f t="shared" si="1"/>
        <v>7492.5</v>
      </c>
      <c r="H12" s="29">
        <f t="shared" si="2"/>
        <v>6668.3250000000007</v>
      </c>
    </row>
    <row r="13" spans="1:8" ht="152.25" customHeight="1" x14ac:dyDescent="0.35">
      <c r="A13" s="16"/>
      <c r="B13" s="27" t="s">
        <v>18</v>
      </c>
      <c r="C13" s="28" t="s">
        <v>64</v>
      </c>
      <c r="D13" s="29">
        <v>10990</v>
      </c>
      <c r="E13" s="29">
        <f t="shared" si="0"/>
        <v>8572.2000000000007</v>
      </c>
      <c r="F13" s="30">
        <v>0.22</v>
      </c>
      <c r="G13" s="29">
        <f t="shared" si="1"/>
        <v>8242.5</v>
      </c>
      <c r="H13" s="29">
        <f t="shared" si="2"/>
        <v>6429.1500000000005</v>
      </c>
    </row>
    <row r="14" spans="1:8" ht="172.5" customHeight="1" x14ac:dyDescent="0.35">
      <c r="A14" s="16"/>
      <c r="B14" s="27" t="s">
        <v>19</v>
      </c>
      <c r="C14" s="28" t="s">
        <v>65</v>
      </c>
      <c r="D14" s="29">
        <v>12990</v>
      </c>
      <c r="E14" s="29">
        <f t="shared" si="0"/>
        <v>11561.1</v>
      </c>
      <c r="F14" s="30">
        <v>0.11</v>
      </c>
      <c r="G14" s="29">
        <f t="shared" si="1"/>
        <v>9742.5</v>
      </c>
      <c r="H14" s="29">
        <f t="shared" si="2"/>
        <v>8670.8250000000007</v>
      </c>
    </row>
    <row r="15" spans="1:8" ht="186" customHeight="1" x14ac:dyDescent="0.35">
      <c r="A15" s="16"/>
      <c r="B15" s="27" t="s">
        <v>20</v>
      </c>
      <c r="C15" s="28" t="s">
        <v>66</v>
      </c>
      <c r="D15" s="29">
        <v>12990</v>
      </c>
      <c r="E15" s="29">
        <f t="shared" si="0"/>
        <v>11561.1</v>
      </c>
      <c r="F15" s="30">
        <v>0.11</v>
      </c>
      <c r="G15" s="29">
        <f t="shared" si="1"/>
        <v>9742.5</v>
      </c>
      <c r="H15" s="29">
        <f t="shared" si="2"/>
        <v>8670.8250000000007</v>
      </c>
    </row>
    <row r="16" spans="1:8" ht="181.5" customHeight="1" x14ac:dyDescent="0.35">
      <c r="A16" s="16"/>
      <c r="B16" s="27" t="s">
        <v>21</v>
      </c>
      <c r="C16" s="28" t="s">
        <v>67</v>
      </c>
      <c r="D16" s="29">
        <v>15990</v>
      </c>
      <c r="E16" s="29">
        <f t="shared" si="0"/>
        <v>14231.1</v>
      </c>
      <c r="F16" s="30">
        <v>0.11</v>
      </c>
      <c r="G16" s="29">
        <f t="shared" si="1"/>
        <v>11992.5</v>
      </c>
      <c r="H16" s="29">
        <f t="shared" si="2"/>
        <v>10673.325000000001</v>
      </c>
    </row>
    <row r="17" spans="1:8" ht="219.75" customHeight="1" x14ac:dyDescent="0.35">
      <c r="A17" s="16"/>
      <c r="B17" s="27" t="s">
        <v>22</v>
      </c>
      <c r="C17" s="28" t="s">
        <v>68</v>
      </c>
      <c r="D17" s="29">
        <v>15990</v>
      </c>
      <c r="E17" s="29">
        <f t="shared" si="0"/>
        <v>14231.1</v>
      </c>
      <c r="F17" s="30">
        <v>0.11</v>
      </c>
      <c r="G17" s="29">
        <f t="shared" si="1"/>
        <v>11992.5</v>
      </c>
      <c r="H17" s="29">
        <f t="shared" si="2"/>
        <v>10673.325000000001</v>
      </c>
    </row>
    <row r="18" spans="1:8" ht="171" customHeight="1" x14ac:dyDescent="0.35">
      <c r="A18" s="16"/>
      <c r="B18" s="27" t="s">
        <v>23</v>
      </c>
      <c r="C18" s="28" t="s">
        <v>69</v>
      </c>
      <c r="D18" s="29">
        <v>11990.000000000002</v>
      </c>
      <c r="E18" s="29">
        <f t="shared" si="0"/>
        <v>9352.2000000000007</v>
      </c>
      <c r="F18" s="30">
        <v>0.22</v>
      </c>
      <c r="G18" s="29">
        <f t="shared" si="1"/>
        <v>8992.5000000000018</v>
      </c>
      <c r="H18" s="29">
        <f t="shared" si="2"/>
        <v>7014.1500000000005</v>
      </c>
    </row>
    <row r="19" spans="1:8" ht="167.25" customHeight="1" x14ac:dyDescent="0.35">
      <c r="A19" s="16"/>
      <c r="B19" s="27" t="s">
        <v>24</v>
      </c>
      <c r="C19" s="28" t="s">
        <v>70</v>
      </c>
      <c r="D19" s="29">
        <v>12990</v>
      </c>
      <c r="E19" s="29">
        <f t="shared" si="0"/>
        <v>10132.200000000001</v>
      </c>
      <c r="F19" s="30">
        <v>0.22</v>
      </c>
      <c r="G19" s="29">
        <f t="shared" si="1"/>
        <v>9742.5</v>
      </c>
      <c r="H19" s="29">
        <f t="shared" si="2"/>
        <v>7599.1500000000005</v>
      </c>
    </row>
    <row r="20" spans="1:8" ht="208.5" customHeight="1" x14ac:dyDescent="0.35">
      <c r="A20" s="16"/>
      <c r="B20" s="27" t="s">
        <v>25</v>
      </c>
      <c r="C20" s="28" t="s">
        <v>71</v>
      </c>
      <c r="D20" s="29">
        <v>13990</v>
      </c>
      <c r="E20" s="29">
        <f t="shared" si="0"/>
        <v>10912.2</v>
      </c>
      <c r="F20" s="30">
        <v>0.22</v>
      </c>
      <c r="G20" s="29">
        <f t="shared" si="1"/>
        <v>10492.5</v>
      </c>
      <c r="H20" s="29">
        <f t="shared" si="2"/>
        <v>8184.1500000000005</v>
      </c>
    </row>
    <row r="21" spans="1:8" ht="218.25" customHeight="1" x14ac:dyDescent="0.35">
      <c r="A21" s="16"/>
      <c r="B21" s="27" t="s">
        <v>26</v>
      </c>
      <c r="C21" s="28" t="s">
        <v>72</v>
      </c>
      <c r="D21" s="29">
        <v>12990</v>
      </c>
      <c r="E21" s="29">
        <f t="shared" si="0"/>
        <v>10132.200000000001</v>
      </c>
      <c r="F21" s="30">
        <v>0.22</v>
      </c>
      <c r="G21" s="29">
        <f t="shared" si="1"/>
        <v>9742.5</v>
      </c>
      <c r="H21" s="29">
        <f t="shared" si="2"/>
        <v>7599.1500000000005</v>
      </c>
    </row>
    <row r="22" spans="1:8" ht="176.25" customHeight="1" x14ac:dyDescent="0.35">
      <c r="A22" s="16"/>
      <c r="B22" s="27" t="s">
        <v>27</v>
      </c>
      <c r="C22" s="28" t="s">
        <v>73</v>
      </c>
      <c r="D22" s="29">
        <v>15990</v>
      </c>
      <c r="E22" s="29">
        <f t="shared" si="0"/>
        <v>12472.2</v>
      </c>
      <c r="F22" s="30">
        <v>0.22</v>
      </c>
      <c r="G22" s="29">
        <f t="shared" si="1"/>
        <v>11992.5</v>
      </c>
      <c r="H22" s="29">
        <f t="shared" si="2"/>
        <v>9354.1500000000015</v>
      </c>
    </row>
    <row r="23" spans="1:8" ht="74" customHeight="1" x14ac:dyDescent="0.35">
      <c r="A23" s="31"/>
      <c r="B23" s="27">
        <v>64142</v>
      </c>
      <c r="C23" s="28" t="s">
        <v>74</v>
      </c>
      <c r="D23" s="29">
        <v>9990</v>
      </c>
      <c r="E23" s="29">
        <f t="shared" si="0"/>
        <v>8891.1</v>
      </c>
      <c r="F23" s="30">
        <v>0.11</v>
      </c>
      <c r="G23" s="29">
        <f t="shared" si="1"/>
        <v>7492.5</v>
      </c>
      <c r="H23" s="29">
        <f t="shared" si="2"/>
        <v>6668.3250000000007</v>
      </c>
    </row>
    <row r="24" spans="1:8" ht="63" customHeight="1" x14ac:dyDescent="0.35">
      <c r="A24" s="32"/>
      <c r="B24" s="27">
        <v>64143</v>
      </c>
      <c r="C24" s="28" t="s">
        <v>75</v>
      </c>
      <c r="D24" s="29">
        <v>11990.003999999999</v>
      </c>
      <c r="E24" s="29">
        <f t="shared" si="0"/>
        <v>10671.10356</v>
      </c>
      <c r="F24" s="30">
        <v>0.11</v>
      </c>
      <c r="G24" s="29">
        <f t="shared" si="1"/>
        <v>8992.5029999999988</v>
      </c>
      <c r="H24" s="29">
        <f t="shared" si="2"/>
        <v>8003.3276699999997</v>
      </c>
    </row>
    <row r="25" spans="1:8" ht="54.5" customHeight="1" x14ac:dyDescent="0.35">
      <c r="A25" s="32"/>
      <c r="B25" s="27">
        <v>64144</v>
      </c>
      <c r="C25" s="28" t="s">
        <v>76</v>
      </c>
      <c r="D25" s="29">
        <v>12990</v>
      </c>
      <c r="E25" s="29">
        <f t="shared" si="0"/>
        <v>11561.1</v>
      </c>
      <c r="F25" s="30">
        <v>0.11</v>
      </c>
      <c r="G25" s="29">
        <f t="shared" si="1"/>
        <v>9742.5</v>
      </c>
      <c r="H25" s="29">
        <f t="shared" si="2"/>
        <v>8670.8250000000007</v>
      </c>
    </row>
    <row r="26" spans="1:8" ht="58.5" customHeight="1" x14ac:dyDescent="0.35">
      <c r="A26" s="32"/>
      <c r="B26" s="27">
        <v>64145</v>
      </c>
      <c r="C26" s="28" t="s">
        <v>77</v>
      </c>
      <c r="D26" s="29">
        <v>13989.995999999999</v>
      </c>
      <c r="E26" s="29">
        <f t="shared" si="0"/>
        <v>12451.096439999999</v>
      </c>
      <c r="F26" s="30">
        <v>0.11</v>
      </c>
      <c r="G26" s="29">
        <f t="shared" si="1"/>
        <v>10492.496999999999</v>
      </c>
      <c r="H26" s="29">
        <f t="shared" si="2"/>
        <v>9338.3223299999991</v>
      </c>
    </row>
    <row r="27" spans="1:8" ht="58.5" customHeight="1" x14ac:dyDescent="0.35">
      <c r="A27" s="32"/>
      <c r="B27" s="27">
        <v>64146</v>
      </c>
      <c r="C27" s="28" t="s">
        <v>78</v>
      </c>
      <c r="D27" s="29">
        <v>11990.003999999999</v>
      </c>
      <c r="E27" s="29">
        <f t="shared" si="0"/>
        <v>10671.10356</v>
      </c>
      <c r="F27" s="30">
        <v>0.11</v>
      </c>
      <c r="G27" s="29">
        <f t="shared" si="1"/>
        <v>8992.5029999999988</v>
      </c>
      <c r="H27" s="29">
        <f t="shared" si="2"/>
        <v>8003.3276699999997</v>
      </c>
    </row>
    <row r="28" spans="1:8" ht="58.5" customHeight="1" x14ac:dyDescent="0.35">
      <c r="A28" s="32"/>
      <c r="B28" s="27">
        <v>64147</v>
      </c>
      <c r="C28" s="28" t="s">
        <v>79</v>
      </c>
      <c r="D28" s="29">
        <v>13989.995999999999</v>
      </c>
      <c r="E28" s="29">
        <f t="shared" si="0"/>
        <v>12451.096439999999</v>
      </c>
      <c r="F28" s="30">
        <v>0.11</v>
      </c>
      <c r="G28" s="29">
        <f t="shared" si="1"/>
        <v>10492.496999999999</v>
      </c>
      <c r="H28" s="29">
        <f t="shared" si="2"/>
        <v>9338.3223299999991</v>
      </c>
    </row>
    <row r="29" spans="1:8" ht="48" customHeight="1" x14ac:dyDescent="0.35">
      <c r="A29" s="32"/>
      <c r="B29" s="27">
        <v>64148</v>
      </c>
      <c r="C29" s="28" t="s">
        <v>80</v>
      </c>
      <c r="D29" s="29">
        <v>14990.003999999999</v>
      </c>
      <c r="E29" s="29">
        <f t="shared" si="0"/>
        <v>13341.10356</v>
      </c>
      <c r="F29" s="30">
        <v>0.11</v>
      </c>
      <c r="G29" s="29">
        <f t="shared" si="1"/>
        <v>11242.502999999999</v>
      </c>
      <c r="H29" s="29">
        <f t="shared" si="2"/>
        <v>10005.827669999999</v>
      </c>
    </row>
    <row r="30" spans="1:8" ht="40" customHeight="1" x14ac:dyDescent="0.35">
      <c r="A30" s="33"/>
      <c r="B30" s="27">
        <v>64149</v>
      </c>
      <c r="C30" s="28" t="s">
        <v>81</v>
      </c>
      <c r="D30" s="29">
        <v>15990</v>
      </c>
      <c r="E30" s="29">
        <f t="shared" si="0"/>
        <v>14231.1</v>
      </c>
      <c r="F30" s="30">
        <v>0.11</v>
      </c>
      <c r="G30" s="29">
        <f t="shared" si="1"/>
        <v>11992.5</v>
      </c>
      <c r="H30" s="29">
        <f t="shared" si="2"/>
        <v>10673.325000000001</v>
      </c>
    </row>
    <row r="31" spans="1:8" ht="136" customHeight="1" x14ac:dyDescent="0.35">
      <c r="A31" s="16"/>
      <c r="B31" s="27">
        <v>64150</v>
      </c>
      <c r="C31" s="28" t="s">
        <v>82</v>
      </c>
      <c r="D31" s="29">
        <v>11990.003999999999</v>
      </c>
      <c r="E31" s="29">
        <f t="shared" si="0"/>
        <v>10671.10356</v>
      </c>
      <c r="F31" s="30">
        <v>0.11</v>
      </c>
      <c r="G31" s="29">
        <f t="shared" si="1"/>
        <v>8992.5029999999988</v>
      </c>
      <c r="H31" s="29">
        <f t="shared" si="2"/>
        <v>8003.3276699999997</v>
      </c>
    </row>
    <row r="32" spans="1:8" ht="131" customHeight="1" x14ac:dyDescent="0.35">
      <c r="A32" s="16"/>
      <c r="B32" s="27">
        <v>64151</v>
      </c>
      <c r="C32" s="28" t="s">
        <v>83</v>
      </c>
      <c r="D32" s="29">
        <v>13989.995999999999</v>
      </c>
      <c r="E32" s="29">
        <f t="shared" si="0"/>
        <v>12451.096439999999</v>
      </c>
      <c r="F32" s="30">
        <v>0.11</v>
      </c>
      <c r="G32" s="29">
        <f t="shared" si="1"/>
        <v>10492.496999999999</v>
      </c>
      <c r="H32" s="29">
        <f t="shared" si="2"/>
        <v>9338.3223299999991</v>
      </c>
    </row>
    <row r="33" spans="1:8" ht="71" customHeight="1" x14ac:dyDescent="0.35">
      <c r="A33" s="31"/>
      <c r="B33" s="27">
        <v>64152</v>
      </c>
      <c r="C33" s="28" t="s">
        <v>84</v>
      </c>
      <c r="D33" s="29">
        <v>12990</v>
      </c>
      <c r="E33" s="29">
        <f t="shared" si="0"/>
        <v>11561.1</v>
      </c>
      <c r="F33" s="30">
        <v>0.11</v>
      </c>
      <c r="G33" s="29">
        <f t="shared" si="1"/>
        <v>9742.5</v>
      </c>
      <c r="H33" s="29">
        <f t="shared" si="2"/>
        <v>8670.8250000000007</v>
      </c>
    </row>
    <row r="34" spans="1:8" ht="70" customHeight="1" x14ac:dyDescent="0.35">
      <c r="A34" s="33"/>
      <c r="B34" s="27">
        <v>64153</v>
      </c>
      <c r="C34" s="28" t="s">
        <v>85</v>
      </c>
      <c r="D34" s="29">
        <v>10989.995999999999</v>
      </c>
      <c r="E34" s="29">
        <f t="shared" si="0"/>
        <v>9781.0964399999993</v>
      </c>
      <c r="F34" s="30">
        <v>0.11</v>
      </c>
      <c r="G34" s="29">
        <f t="shared" si="1"/>
        <v>8242.4969999999994</v>
      </c>
      <c r="H34" s="29">
        <f t="shared" si="2"/>
        <v>7335.8223299999991</v>
      </c>
    </row>
    <row r="35" spans="1:8" ht="101.5" customHeight="1" x14ac:dyDescent="0.35">
      <c r="A35" s="31"/>
      <c r="B35" s="27">
        <v>64154</v>
      </c>
      <c r="C35" s="28" t="s">
        <v>86</v>
      </c>
      <c r="D35" s="29">
        <v>12990</v>
      </c>
      <c r="E35" s="29">
        <f t="shared" si="0"/>
        <v>11561.1</v>
      </c>
      <c r="F35" s="30">
        <v>0.11</v>
      </c>
      <c r="G35" s="29">
        <f t="shared" si="1"/>
        <v>9742.5</v>
      </c>
      <c r="H35" s="29">
        <f t="shared" si="2"/>
        <v>8670.8250000000007</v>
      </c>
    </row>
    <row r="36" spans="1:8" ht="101.5" customHeight="1" x14ac:dyDescent="0.35">
      <c r="A36" s="33"/>
      <c r="B36" s="27">
        <v>64155</v>
      </c>
      <c r="C36" s="28" t="s">
        <v>87</v>
      </c>
      <c r="D36" s="29">
        <v>13989.995999999999</v>
      </c>
      <c r="E36" s="29">
        <f t="shared" si="0"/>
        <v>12451.096439999999</v>
      </c>
      <c r="F36" s="30">
        <v>0.11</v>
      </c>
      <c r="G36" s="29">
        <f t="shared" si="1"/>
        <v>10492.496999999999</v>
      </c>
      <c r="H36" s="29">
        <f t="shared" si="2"/>
        <v>9338.3223299999991</v>
      </c>
    </row>
    <row r="37" spans="1:8" ht="196.5" customHeight="1" x14ac:dyDescent="0.35">
      <c r="A37" s="16"/>
      <c r="B37" s="27">
        <v>63013</v>
      </c>
      <c r="C37" s="28" t="s">
        <v>88</v>
      </c>
      <c r="D37" s="29">
        <v>44990.003999999994</v>
      </c>
      <c r="E37" s="29">
        <f t="shared" si="0"/>
        <v>38241.503399999994</v>
      </c>
      <c r="F37" s="30">
        <v>0.15</v>
      </c>
      <c r="G37" s="29">
        <f t="shared" si="1"/>
        <v>33742.502999999997</v>
      </c>
      <c r="H37" s="29">
        <f t="shared" si="2"/>
        <v>28681.127549999997</v>
      </c>
    </row>
    <row r="38" spans="1:8" ht="193.5" customHeight="1" x14ac:dyDescent="0.35">
      <c r="A38" s="16"/>
      <c r="B38" s="27">
        <v>63012</v>
      </c>
      <c r="C38" s="28" t="s">
        <v>89</v>
      </c>
      <c r="D38" s="29">
        <v>39990</v>
      </c>
      <c r="E38" s="29">
        <f t="shared" si="0"/>
        <v>33991.5</v>
      </c>
      <c r="F38" s="30">
        <v>0.15</v>
      </c>
      <c r="G38" s="29">
        <f t="shared" si="1"/>
        <v>29992.5</v>
      </c>
      <c r="H38" s="29">
        <f t="shared" si="2"/>
        <v>25493.625</v>
      </c>
    </row>
    <row r="39" spans="1:8" ht="204" customHeight="1" x14ac:dyDescent="0.35">
      <c r="A39" s="16"/>
      <c r="B39" s="27">
        <v>63015</v>
      </c>
      <c r="C39" s="28" t="s">
        <v>90</v>
      </c>
      <c r="D39" s="29">
        <v>47990.003999999994</v>
      </c>
      <c r="E39" s="29">
        <f t="shared" si="0"/>
        <v>40791.503399999994</v>
      </c>
      <c r="F39" s="30">
        <v>0.15</v>
      </c>
      <c r="G39" s="29">
        <f t="shared" si="1"/>
        <v>35992.502999999997</v>
      </c>
      <c r="H39" s="29">
        <f t="shared" si="2"/>
        <v>30593.627549999997</v>
      </c>
    </row>
    <row r="40" spans="1:8" ht="213" customHeight="1" x14ac:dyDescent="0.35">
      <c r="A40" s="16"/>
      <c r="B40" s="27">
        <v>63014</v>
      </c>
      <c r="C40" s="28" t="s">
        <v>91</v>
      </c>
      <c r="D40" s="29">
        <v>42990</v>
      </c>
      <c r="E40" s="29">
        <f t="shared" si="0"/>
        <v>36541.5</v>
      </c>
      <c r="F40" s="30">
        <v>0.15</v>
      </c>
      <c r="G40" s="29">
        <f t="shared" si="1"/>
        <v>32242.5</v>
      </c>
      <c r="H40" s="29">
        <f t="shared" si="2"/>
        <v>27406.125</v>
      </c>
    </row>
    <row r="41" spans="1:8" ht="200.25" customHeight="1" x14ac:dyDescent="0.35">
      <c r="A41" s="16"/>
      <c r="B41" s="27" t="s">
        <v>28</v>
      </c>
      <c r="C41" s="28" t="s">
        <v>92</v>
      </c>
      <c r="D41" s="29">
        <v>8690.003999999999</v>
      </c>
      <c r="E41" s="29">
        <f t="shared" si="0"/>
        <v>6952.0031999999992</v>
      </c>
      <c r="F41" s="30">
        <v>0.2</v>
      </c>
      <c r="G41" s="29">
        <f t="shared" si="1"/>
        <v>6517.5029999999988</v>
      </c>
      <c r="H41" s="29">
        <f t="shared" si="2"/>
        <v>5214.0023999999994</v>
      </c>
    </row>
    <row r="42" spans="1:8" ht="191.25" customHeight="1" x14ac:dyDescent="0.35">
      <c r="A42" s="16"/>
      <c r="B42" s="27" t="s">
        <v>29</v>
      </c>
      <c r="C42" s="28" t="s">
        <v>93</v>
      </c>
      <c r="D42" s="29">
        <v>14990.003999999999</v>
      </c>
      <c r="E42" s="29">
        <f t="shared" si="0"/>
        <v>11992.003199999999</v>
      </c>
      <c r="F42" s="30">
        <v>0.2</v>
      </c>
      <c r="G42" s="29">
        <f t="shared" si="1"/>
        <v>11242.502999999999</v>
      </c>
      <c r="H42" s="29">
        <f t="shared" si="2"/>
        <v>8994.0023999999994</v>
      </c>
    </row>
    <row r="43" spans="1:8" ht="195" customHeight="1" x14ac:dyDescent="0.35">
      <c r="A43" s="16"/>
      <c r="B43" s="27" t="s">
        <v>30</v>
      </c>
      <c r="C43" s="28" t="s">
        <v>94</v>
      </c>
      <c r="D43" s="29">
        <v>15990</v>
      </c>
      <c r="E43" s="29">
        <f t="shared" si="0"/>
        <v>12792</v>
      </c>
      <c r="F43" s="30">
        <v>0.2</v>
      </c>
      <c r="G43" s="29">
        <f t="shared" si="1"/>
        <v>11992.5</v>
      </c>
      <c r="H43" s="29">
        <f t="shared" si="2"/>
        <v>9594</v>
      </c>
    </row>
    <row r="44" spans="1:8" ht="174.75" customHeight="1" x14ac:dyDescent="0.35">
      <c r="A44" s="16"/>
      <c r="B44" s="27" t="s">
        <v>31</v>
      </c>
      <c r="C44" s="28" t="s">
        <v>95</v>
      </c>
      <c r="D44" s="29">
        <v>16989.995999999999</v>
      </c>
      <c r="E44" s="29">
        <f t="shared" si="0"/>
        <v>13591.996799999999</v>
      </c>
      <c r="F44" s="30">
        <v>0.2</v>
      </c>
      <c r="G44" s="29">
        <f t="shared" si="1"/>
        <v>12742.496999999999</v>
      </c>
      <c r="H44" s="29">
        <f t="shared" si="2"/>
        <v>10193.997599999999</v>
      </c>
    </row>
    <row r="45" spans="1:8" ht="192.75" customHeight="1" x14ac:dyDescent="0.35">
      <c r="A45" s="16"/>
      <c r="B45" s="27" t="s">
        <v>32</v>
      </c>
      <c r="C45" s="28" t="s">
        <v>96</v>
      </c>
      <c r="D45" s="29">
        <v>17990.004000000001</v>
      </c>
      <c r="E45" s="29">
        <f t="shared" si="0"/>
        <v>15291.503400000001</v>
      </c>
      <c r="F45" s="30">
        <v>0.15</v>
      </c>
      <c r="G45" s="29">
        <f t="shared" si="1"/>
        <v>13492.503000000001</v>
      </c>
      <c r="H45" s="29">
        <f t="shared" si="2"/>
        <v>11468.627550000001</v>
      </c>
    </row>
    <row r="46" spans="1:8" ht="182.25" customHeight="1" x14ac:dyDescent="0.35">
      <c r="A46" s="16"/>
      <c r="B46" s="27" t="s">
        <v>33</v>
      </c>
      <c r="C46" s="28" t="s">
        <v>97</v>
      </c>
      <c r="D46" s="29">
        <v>21990</v>
      </c>
      <c r="E46" s="29">
        <f t="shared" si="0"/>
        <v>17592</v>
      </c>
      <c r="F46" s="30">
        <v>0.2</v>
      </c>
      <c r="G46" s="29">
        <f t="shared" si="1"/>
        <v>16492.5</v>
      </c>
      <c r="H46" s="29">
        <f t="shared" si="2"/>
        <v>13194</v>
      </c>
    </row>
    <row r="47" spans="1:8" ht="192.75" customHeight="1" x14ac:dyDescent="0.35">
      <c r="A47" s="16"/>
      <c r="B47" s="27" t="s">
        <v>34</v>
      </c>
      <c r="C47" s="28" t="s">
        <v>98</v>
      </c>
      <c r="D47" s="29">
        <v>24990</v>
      </c>
      <c r="E47" s="29">
        <f t="shared" si="0"/>
        <v>19992</v>
      </c>
      <c r="F47" s="30">
        <v>0.2</v>
      </c>
      <c r="G47" s="29">
        <f t="shared" si="1"/>
        <v>18742.5</v>
      </c>
      <c r="H47" s="29">
        <f t="shared" si="2"/>
        <v>14994</v>
      </c>
    </row>
    <row r="48" spans="1:8" ht="181.5" customHeight="1" x14ac:dyDescent="0.35">
      <c r="A48" s="16"/>
      <c r="B48" s="27">
        <v>64070</v>
      </c>
      <c r="C48" s="28" t="s">
        <v>99</v>
      </c>
      <c r="D48" s="29">
        <v>17490</v>
      </c>
      <c r="E48" s="29">
        <f t="shared" si="0"/>
        <v>13992</v>
      </c>
      <c r="F48" s="30">
        <v>0.2</v>
      </c>
      <c r="G48" s="29">
        <f t="shared" si="1"/>
        <v>13117.5</v>
      </c>
      <c r="H48" s="29">
        <f t="shared" si="2"/>
        <v>10494</v>
      </c>
    </row>
    <row r="49" spans="1:8" ht="193.5" customHeight="1" x14ac:dyDescent="0.35">
      <c r="A49" s="16"/>
      <c r="B49" s="27">
        <v>64071</v>
      </c>
      <c r="C49" s="28" t="s">
        <v>100</v>
      </c>
      <c r="D49" s="29">
        <v>19490.004000000001</v>
      </c>
      <c r="E49" s="29">
        <f t="shared" ref="E49:E67" si="3">D49-(D49*F49)</f>
        <v>15592.003200000001</v>
      </c>
      <c r="F49" s="30">
        <v>0.2</v>
      </c>
      <c r="G49" s="29">
        <f t="shared" ref="G49:G67" si="4">D49*(1-$G$1)</f>
        <v>14617.503000000001</v>
      </c>
      <c r="H49" s="29">
        <f t="shared" ref="H49:H67" si="5">E49*(1-$G$1)</f>
        <v>11694.002400000001</v>
      </c>
    </row>
    <row r="50" spans="1:8" ht="176.25" customHeight="1" x14ac:dyDescent="0.35">
      <c r="A50" s="16"/>
      <c r="B50" s="27" t="s">
        <v>35</v>
      </c>
      <c r="C50" s="28" t="s">
        <v>101</v>
      </c>
      <c r="D50" s="29">
        <v>8990.003999999999</v>
      </c>
      <c r="E50" s="29">
        <f t="shared" si="3"/>
        <v>7192.0031999999992</v>
      </c>
      <c r="F50" s="30">
        <v>0.2</v>
      </c>
      <c r="G50" s="29">
        <f t="shared" si="4"/>
        <v>6742.5029999999988</v>
      </c>
      <c r="H50" s="29">
        <f t="shared" si="5"/>
        <v>5394.0023999999994</v>
      </c>
    </row>
    <row r="51" spans="1:8" ht="178.5" customHeight="1" x14ac:dyDescent="0.35">
      <c r="A51" s="16"/>
      <c r="B51" s="27" t="s">
        <v>36</v>
      </c>
      <c r="C51" s="28" t="s">
        <v>102</v>
      </c>
      <c r="D51" s="29">
        <v>16989.995999999999</v>
      </c>
      <c r="E51" s="29">
        <f t="shared" si="3"/>
        <v>13591.996799999999</v>
      </c>
      <c r="F51" s="30">
        <v>0.2</v>
      </c>
      <c r="G51" s="29">
        <f t="shared" si="4"/>
        <v>12742.496999999999</v>
      </c>
      <c r="H51" s="29">
        <f t="shared" si="5"/>
        <v>10193.997599999999</v>
      </c>
    </row>
    <row r="52" spans="1:8" ht="213.75" customHeight="1" x14ac:dyDescent="0.35">
      <c r="A52" s="16"/>
      <c r="B52" s="27" t="s">
        <v>37</v>
      </c>
      <c r="C52" s="28" t="s">
        <v>103</v>
      </c>
      <c r="D52" s="29">
        <v>18990</v>
      </c>
      <c r="E52" s="29">
        <f t="shared" si="3"/>
        <v>16141.5</v>
      </c>
      <c r="F52" s="30">
        <v>0.15</v>
      </c>
      <c r="G52" s="29">
        <f t="shared" si="4"/>
        <v>14242.5</v>
      </c>
      <c r="H52" s="29">
        <f t="shared" si="5"/>
        <v>12106.125</v>
      </c>
    </row>
    <row r="53" spans="1:8" ht="211.5" customHeight="1" x14ac:dyDescent="0.35">
      <c r="A53" s="16"/>
      <c r="B53" s="27" t="s">
        <v>38</v>
      </c>
      <c r="C53" s="28" t="s">
        <v>104</v>
      </c>
      <c r="D53" s="29">
        <v>20990.003999999997</v>
      </c>
      <c r="E53" s="29">
        <f t="shared" si="3"/>
        <v>17841.503399999998</v>
      </c>
      <c r="F53" s="30">
        <v>0.15</v>
      </c>
      <c r="G53" s="29">
        <f t="shared" si="4"/>
        <v>15742.502999999997</v>
      </c>
      <c r="H53" s="29">
        <f t="shared" si="5"/>
        <v>13381.127549999997</v>
      </c>
    </row>
    <row r="54" spans="1:8" ht="161.25" customHeight="1" x14ac:dyDescent="0.35">
      <c r="A54" s="16"/>
      <c r="B54" s="27" t="s">
        <v>39</v>
      </c>
      <c r="C54" s="28" t="s">
        <v>105</v>
      </c>
      <c r="D54" s="29">
        <v>18990</v>
      </c>
      <c r="E54" s="29">
        <f t="shared" si="3"/>
        <v>16141.5</v>
      </c>
      <c r="F54" s="30">
        <v>0.15</v>
      </c>
      <c r="G54" s="29">
        <f t="shared" si="4"/>
        <v>14242.5</v>
      </c>
      <c r="H54" s="29">
        <f t="shared" si="5"/>
        <v>12106.125</v>
      </c>
    </row>
    <row r="55" spans="1:8" ht="165" customHeight="1" x14ac:dyDescent="0.35">
      <c r="A55" s="16"/>
      <c r="B55" s="27" t="s">
        <v>40</v>
      </c>
      <c r="C55" s="28" t="s">
        <v>106</v>
      </c>
      <c r="D55" s="29">
        <v>20990.003999999997</v>
      </c>
      <c r="E55" s="29">
        <f t="shared" si="3"/>
        <v>17841.503399999998</v>
      </c>
      <c r="F55" s="30">
        <v>0.15</v>
      </c>
      <c r="G55" s="29">
        <f t="shared" si="4"/>
        <v>15742.502999999997</v>
      </c>
      <c r="H55" s="29">
        <f t="shared" si="5"/>
        <v>13381.127549999997</v>
      </c>
    </row>
    <row r="56" spans="1:8" ht="171" customHeight="1" x14ac:dyDescent="0.35">
      <c r="A56" s="16"/>
      <c r="B56" s="27" t="s">
        <v>41</v>
      </c>
      <c r="C56" s="28" t="s">
        <v>107</v>
      </c>
      <c r="D56" s="29">
        <v>16989.995999999999</v>
      </c>
      <c r="E56" s="29">
        <f t="shared" si="3"/>
        <v>14441.496599999999</v>
      </c>
      <c r="F56" s="30">
        <v>0.15</v>
      </c>
      <c r="G56" s="29">
        <f t="shared" si="4"/>
        <v>12742.496999999999</v>
      </c>
      <c r="H56" s="29">
        <f t="shared" si="5"/>
        <v>10831.122449999999</v>
      </c>
    </row>
    <row r="57" spans="1:8" ht="193.5" customHeight="1" x14ac:dyDescent="0.35">
      <c r="A57" s="16"/>
      <c r="B57" s="27" t="s">
        <v>42</v>
      </c>
      <c r="C57" s="28" t="s">
        <v>108</v>
      </c>
      <c r="D57" s="29">
        <v>18990</v>
      </c>
      <c r="E57" s="29">
        <f t="shared" si="3"/>
        <v>16141.5</v>
      </c>
      <c r="F57" s="30">
        <v>0.15</v>
      </c>
      <c r="G57" s="29">
        <f t="shared" si="4"/>
        <v>14242.5</v>
      </c>
      <c r="H57" s="29">
        <f t="shared" si="5"/>
        <v>12106.125</v>
      </c>
    </row>
    <row r="58" spans="1:8" ht="189" customHeight="1" x14ac:dyDescent="0.35">
      <c r="A58" s="16"/>
      <c r="B58" s="27" t="s">
        <v>43</v>
      </c>
      <c r="C58" s="28" t="s">
        <v>109</v>
      </c>
      <c r="D58" s="29">
        <v>20990.003999999997</v>
      </c>
      <c r="E58" s="29">
        <f t="shared" si="3"/>
        <v>17841.503399999998</v>
      </c>
      <c r="F58" s="30">
        <v>0.15</v>
      </c>
      <c r="G58" s="29">
        <f t="shared" si="4"/>
        <v>15742.502999999997</v>
      </c>
      <c r="H58" s="29">
        <f t="shared" si="5"/>
        <v>13381.127549999997</v>
      </c>
    </row>
    <row r="59" spans="1:8" ht="174.75" customHeight="1" x14ac:dyDescent="0.35">
      <c r="A59" s="16"/>
      <c r="B59" s="27" t="s">
        <v>44</v>
      </c>
      <c r="C59" s="28" t="s">
        <v>110</v>
      </c>
      <c r="D59" s="29">
        <v>19989.996000000003</v>
      </c>
      <c r="E59" s="29">
        <f t="shared" si="3"/>
        <v>15991.996800000003</v>
      </c>
      <c r="F59" s="30">
        <v>0.2</v>
      </c>
      <c r="G59" s="29">
        <f t="shared" si="4"/>
        <v>14992.497000000003</v>
      </c>
      <c r="H59" s="29">
        <f t="shared" si="5"/>
        <v>11993.997600000002</v>
      </c>
    </row>
    <row r="60" spans="1:8" ht="166.5" customHeight="1" x14ac:dyDescent="0.35">
      <c r="A60" s="16"/>
      <c r="B60" s="27" t="s">
        <v>45</v>
      </c>
      <c r="C60" s="28" t="s">
        <v>111</v>
      </c>
      <c r="D60" s="29">
        <v>14990.003999999999</v>
      </c>
      <c r="E60" s="29">
        <f t="shared" si="3"/>
        <v>11992.003199999999</v>
      </c>
      <c r="F60" s="30">
        <v>0.2</v>
      </c>
      <c r="G60" s="29">
        <f t="shared" si="4"/>
        <v>11242.502999999999</v>
      </c>
      <c r="H60" s="29">
        <f t="shared" si="5"/>
        <v>8994.0023999999994</v>
      </c>
    </row>
    <row r="61" spans="1:8" ht="207.75" customHeight="1" x14ac:dyDescent="0.35">
      <c r="A61" s="16"/>
      <c r="B61" s="27" t="s">
        <v>46</v>
      </c>
      <c r="C61" s="28" t="s">
        <v>112</v>
      </c>
      <c r="D61" s="29">
        <v>17990.004000000001</v>
      </c>
      <c r="E61" s="29">
        <f t="shared" si="3"/>
        <v>14392.003200000001</v>
      </c>
      <c r="F61" s="30">
        <v>0.2</v>
      </c>
      <c r="G61" s="29">
        <f t="shared" si="4"/>
        <v>13492.503000000001</v>
      </c>
      <c r="H61" s="29">
        <f t="shared" si="5"/>
        <v>10794.002400000001</v>
      </c>
    </row>
    <row r="62" spans="1:8" ht="171" customHeight="1" x14ac:dyDescent="0.35">
      <c r="A62" s="16"/>
      <c r="B62" s="27" t="s">
        <v>47</v>
      </c>
      <c r="C62" s="28" t="s">
        <v>113</v>
      </c>
      <c r="D62" s="29">
        <v>9990</v>
      </c>
      <c r="E62" s="29">
        <f t="shared" si="3"/>
        <v>7992</v>
      </c>
      <c r="F62" s="30">
        <v>0.2</v>
      </c>
      <c r="G62" s="29">
        <f t="shared" si="4"/>
        <v>7492.5</v>
      </c>
      <c r="H62" s="29">
        <f t="shared" si="5"/>
        <v>5994</v>
      </c>
    </row>
    <row r="63" spans="1:8" ht="222.75" customHeight="1" x14ac:dyDescent="0.35">
      <c r="A63" s="16"/>
      <c r="B63" s="27" t="s">
        <v>48</v>
      </c>
      <c r="C63" s="28" t="s">
        <v>114</v>
      </c>
      <c r="D63" s="29">
        <v>16989.995999999999</v>
      </c>
      <c r="E63" s="29">
        <f t="shared" si="3"/>
        <v>13591.996799999999</v>
      </c>
      <c r="F63" s="30">
        <v>0.2</v>
      </c>
      <c r="G63" s="29">
        <f t="shared" si="4"/>
        <v>12742.496999999999</v>
      </c>
      <c r="H63" s="29">
        <f t="shared" si="5"/>
        <v>10193.997599999999</v>
      </c>
    </row>
    <row r="64" spans="1:8" ht="195" customHeight="1" x14ac:dyDescent="0.35">
      <c r="A64" s="16"/>
      <c r="B64" s="27" t="s">
        <v>49</v>
      </c>
      <c r="C64" s="28" t="s">
        <v>115</v>
      </c>
      <c r="D64" s="29">
        <v>17990.004000000001</v>
      </c>
      <c r="E64" s="29">
        <f t="shared" si="3"/>
        <v>15291.503400000001</v>
      </c>
      <c r="F64" s="30">
        <v>0.15</v>
      </c>
      <c r="G64" s="29">
        <f t="shared" si="4"/>
        <v>13492.503000000001</v>
      </c>
      <c r="H64" s="29">
        <f t="shared" si="5"/>
        <v>11468.627550000001</v>
      </c>
    </row>
    <row r="65" spans="1:8" ht="207.75" customHeight="1" x14ac:dyDescent="0.35">
      <c r="A65" s="16"/>
      <c r="B65" s="27" t="s">
        <v>50</v>
      </c>
      <c r="C65" s="28" t="s">
        <v>116</v>
      </c>
      <c r="D65" s="29">
        <v>21990</v>
      </c>
      <c r="E65" s="29">
        <f t="shared" si="3"/>
        <v>18691.5</v>
      </c>
      <c r="F65" s="30">
        <v>0.15</v>
      </c>
      <c r="G65" s="29">
        <f t="shared" si="4"/>
        <v>16492.5</v>
      </c>
      <c r="H65" s="29">
        <f t="shared" si="5"/>
        <v>14018.625</v>
      </c>
    </row>
    <row r="66" spans="1:8" ht="224.25" customHeight="1" x14ac:dyDescent="0.35">
      <c r="A66" s="16"/>
      <c r="B66" s="27" t="s">
        <v>51</v>
      </c>
      <c r="C66" s="28" t="s">
        <v>117</v>
      </c>
      <c r="D66" s="29">
        <v>22490.003999999997</v>
      </c>
      <c r="E66" s="29">
        <f t="shared" si="3"/>
        <v>19116.503399999998</v>
      </c>
      <c r="F66" s="30">
        <v>0.15</v>
      </c>
      <c r="G66" s="29">
        <f t="shared" si="4"/>
        <v>16867.502999999997</v>
      </c>
      <c r="H66" s="29">
        <f t="shared" si="5"/>
        <v>14337.377549999997</v>
      </c>
    </row>
    <row r="67" spans="1:8" ht="279" customHeight="1" x14ac:dyDescent="0.35">
      <c r="A67" s="16"/>
      <c r="B67" s="27" t="s">
        <v>52</v>
      </c>
      <c r="C67" s="28" t="s">
        <v>118</v>
      </c>
      <c r="D67" s="29">
        <v>18990</v>
      </c>
      <c r="E67" s="29">
        <f t="shared" si="3"/>
        <v>16141.5</v>
      </c>
      <c r="F67" s="30">
        <v>0.15</v>
      </c>
      <c r="G67" s="29">
        <f t="shared" si="4"/>
        <v>14242.5</v>
      </c>
      <c r="H67" s="29">
        <f t="shared" si="5"/>
        <v>12106.125</v>
      </c>
    </row>
  </sheetData>
  <mergeCells count="4">
    <mergeCell ref="A23:A26"/>
    <mergeCell ref="A27:A30"/>
    <mergeCell ref="A33:A34"/>
    <mergeCell ref="A35:A3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69"/>
  <sheetViews>
    <sheetView workbookViewId="0">
      <selection activeCell="E3" sqref="E3:E67"/>
    </sheetView>
  </sheetViews>
  <sheetFormatPr defaultRowHeight="14.5" x14ac:dyDescent="0.35"/>
  <cols>
    <col min="1" max="1" width="15.1796875" customWidth="1"/>
    <col min="2" max="2" width="66.7265625" customWidth="1"/>
    <col min="3" max="3" width="10.81640625" style="2" bestFit="1" customWidth="1"/>
    <col min="4" max="4" width="10.81640625" style="1" bestFit="1" customWidth="1"/>
    <col min="6" max="7" width="8.81640625" style="1"/>
  </cols>
  <sheetData>
    <row r="1" spans="1:7" x14ac:dyDescent="0.35">
      <c r="B1" s="15"/>
      <c r="C1" s="14"/>
      <c r="D1" s="8" t="s">
        <v>0</v>
      </c>
      <c r="F1" s="7">
        <v>0.25</v>
      </c>
      <c r="G1" s="3"/>
    </row>
    <row r="2" spans="1:7" ht="36" x14ac:dyDescent="0.35">
      <c r="A2" s="5" t="s">
        <v>1</v>
      </c>
      <c r="B2" s="5" t="s">
        <v>2</v>
      </c>
      <c r="C2" s="6" t="s">
        <v>3</v>
      </c>
      <c r="D2" s="6" t="s">
        <v>4</v>
      </c>
      <c r="E2" s="5" t="s">
        <v>5</v>
      </c>
      <c r="F2" s="6" t="s">
        <v>6</v>
      </c>
      <c r="G2" s="6" t="s">
        <v>7</v>
      </c>
    </row>
    <row r="3" spans="1:7" x14ac:dyDescent="0.35">
      <c r="A3" s="10" t="str">
        <f>'Зона 1'!B3</f>
        <v>KN-LU-LED010*40-b-Os</v>
      </c>
      <c r="B3" s="10" t="str">
        <f>'Зона 1'!C3</f>
        <v>(KN-LU-LED010*40-b-Os) Зеркало: LED 010 base 40*70, с подсветкой, Сорт1</v>
      </c>
      <c r="C3" s="11">
        <v>4490</v>
      </c>
      <c r="D3" s="12">
        <f>C3-(C3*E3)</f>
        <v>3996.1</v>
      </c>
      <c r="E3" s="13">
        <v>0.11</v>
      </c>
      <c r="F3" s="12">
        <f>C3*(1-$F$1)</f>
        <v>3367.5</v>
      </c>
      <c r="G3" s="12">
        <f>D3*(1-$F$1)</f>
        <v>2997.0749999999998</v>
      </c>
    </row>
    <row r="4" spans="1:7" x14ac:dyDescent="0.35">
      <c r="A4" s="10" t="str">
        <f>'Зона 1'!B4</f>
        <v>KN-LU-LED010*50-b-Os</v>
      </c>
      <c r="B4" s="10" t="str">
        <f>'Зона 1'!C4</f>
        <v>(KN-LU-LED010*50-b-Os) Зеркало: LED 010 base 50*70, с подсветкой, Сорт1</v>
      </c>
      <c r="C4" s="11">
        <v>4950</v>
      </c>
      <c r="D4" s="12">
        <f t="shared" ref="D4:D48" si="0">C4-(C4*E4)</f>
        <v>4405.5</v>
      </c>
      <c r="E4" s="13">
        <v>0.11</v>
      </c>
      <c r="F4" s="12">
        <f t="shared" ref="F4:G48" si="1">C4*(1-$F$1)</f>
        <v>3712.5</v>
      </c>
      <c r="G4" s="12">
        <f t="shared" si="1"/>
        <v>3304.125</v>
      </c>
    </row>
    <row r="5" spans="1:7" x14ac:dyDescent="0.35">
      <c r="A5" s="10" t="str">
        <f>'Зона 1'!B5</f>
        <v>KN-LU-LED010*60-b-Os</v>
      </c>
      <c r="B5" s="10" t="str">
        <f>'Зона 1'!C5</f>
        <v>(KN-LU-LED010*60-b-Os) Зеркало: LED 010 base 60*70, с подсветкой, Сорт1</v>
      </c>
      <c r="C5" s="11">
        <v>5350</v>
      </c>
      <c r="D5" s="12">
        <f t="shared" si="0"/>
        <v>4761.5</v>
      </c>
      <c r="E5" s="13">
        <v>0.11</v>
      </c>
      <c r="F5" s="12">
        <f t="shared" si="1"/>
        <v>4012.5</v>
      </c>
      <c r="G5" s="12">
        <f t="shared" si="1"/>
        <v>3571.125</v>
      </c>
    </row>
    <row r="6" spans="1:7" x14ac:dyDescent="0.35">
      <c r="A6" s="10" t="str">
        <f>'Зона 1'!B6</f>
        <v>KN-LU-LED011*100-d-Os</v>
      </c>
      <c r="B6" s="10" t="str">
        <f>'Зона 1'!C6</f>
        <v>Зеркало LED 011 design 100x80 с подсветкой часы металл. рамка прямоугольное</v>
      </c>
      <c r="C6" s="11">
        <v>19790</v>
      </c>
      <c r="D6" s="12">
        <f t="shared" si="0"/>
        <v>15436.2</v>
      </c>
      <c r="E6" s="13">
        <v>0.22</v>
      </c>
      <c r="F6" s="12">
        <f t="shared" si="1"/>
        <v>14842.5</v>
      </c>
      <c r="G6" s="12">
        <f t="shared" si="1"/>
        <v>11577.150000000001</v>
      </c>
    </row>
    <row r="7" spans="1:7" x14ac:dyDescent="0.35">
      <c r="A7" s="10" t="str">
        <f>'Зона 1'!B7</f>
        <v>KN-LU-LED011*80-d-Os</v>
      </c>
      <c r="B7" s="10" t="str">
        <f>'Зона 1'!C7</f>
        <v>Зеркало LED 011 design 80x70 с подсветкой часы металл. рамка прямоугольное</v>
      </c>
      <c r="C7" s="11">
        <v>17650</v>
      </c>
      <c r="D7" s="12">
        <f t="shared" si="0"/>
        <v>13767</v>
      </c>
      <c r="E7" s="13">
        <v>0.22</v>
      </c>
      <c r="F7" s="12">
        <f t="shared" si="1"/>
        <v>13237.5</v>
      </c>
      <c r="G7" s="12">
        <f t="shared" si="1"/>
        <v>10325.25</v>
      </c>
    </row>
    <row r="8" spans="1:7" x14ac:dyDescent="0.35">
      <c r="A8" s="10" t="str">
        <f>'Зона 1'!B8</f>
        <v>KN-LU-LED020*60-b-Os</v>
      </c>
      <c r="B8" s="10" t="str">
        <f>'Зона 1'!C8</f>
        <v>(KN-LU-LED020*60-b-Os) Зеркало: LED 020 base 60*80, с подсветкой, Сорт1</v>
      </c>
      <c r="C8" s="11">
        <v>6950</v>
      </c>
      <c r="D8" s="12">
        <f t="shared" si="0"/>
        <v>6185.5</v>
      </c>
      <c r="E8" s="13">
        <v>0.11</v>
      </c>
      <c r="F8" s="12">
        <f t="shared" si="1"/>
        <v>5212.5</v>
      </c>
      <c r="G8" s="12">
        <f t="shared" si="1"/>
        <v>4639.125</v>
      </c>
    </row>
    <row r="9" spans="1:7" x14ac:dyDescent="0.35">
      <c r="A9" s="10" t="str">
        <f>'Зона 1'!B9</f>
        <v>KN-LU-LED020*70-b-Os</v>
      </c>
      <c r="B9" s="10" t="str">
        <f>'Зона 1'!C9</f>
        <v>(KN-LU-LED020*70-b-Os) Зеркало: LED 020 base 70*80, с подсветкой, Сорт1</v>
      </c>
      <c r="C9" s="11">
        <v>7690</v>
      </c>
      <c r="D9" s="12">
        <f t="shared" si="0"/>
        <v>6844.1</v>
      </c>
      <c r="E9" s="13">
        <v>0.11</v>
      </c>
      <c r="F9" s="12">
        <f t="shared" si="1"/>
        <v>5767.5</v>
      </c>
      <c r="G9" s="12">
        <f t="shared" si="1"/>
        <v>5133.0750000000007</v>
      </c>
    </row>
    <row r="10" spans="1:7" x14ac:dyDescent="0.35">
      <c r="A10" s="10" t="str">
        <f>'Зона 1'!B10</f>
        <v>KN-LU-LED020*80-b-Os</v>
      </c>
      <c r="B10" s="10" t="str">
        <f>'Зона 1'!C10</f>
        <v>(KN-LU-LED020*80-b-Os) Зеркало: LED 020 base 80*60, с подсветкой,  Сорт1</v>
      </c>
      <c r="C10" s="11">
        <v>8050</v>
      </c>
      <c r="D10" s="12">
        <f t="shared" si="0"/>
        <v>7164.5</v>
      </c>
      <c r="E10" s="13">
        <v>0.11</v>
      </c>
      <c r="F10" s="12">
        <f t="shared" si="1"/>
        <v>6037.5</v>
      </c>
      <c r="G10" s="12">
        <f t="shared" si="1"/>
        <v>5373.375</v>
      </c>
    </row>
    <row r="11" spans="1:7" x14ac:dyDescent="0.35">
      <c r="A11" s="10" t="str">
        <f>'Зона 1'!B11</f>
        <v>KN-LU-LED030*100-d-Os</v>
      </c>
      <c r="B11" s="10" t="str">
        <f>'Зона 1'!C11</f>
        <v>(KN-LU-LED030*100-d-Os) Зеркало: LED 030 design 100*80, с подсветкой, антизапотевание, Сорт1</v>
      </c>
      <c r="C11" s="11">
        <v>12850</v>
      </c>
      <c r="D11" s="12">
        <f t="shared" si="0"/>
        <v>11436.5</v>
      </c>
      <c r="E11" s="13">
        <v>0.11</v>
      </c>
      <c r="F11" s="12">
        <f t="shared" si="1"/>
        <v>9637.5</v>
      </c>
      <c r="G11" s="12">
        <f t="shared" si="1"/>
        <v>8577.375</v>
      </c>
    </row>
    <row r="12" spans="1:7" x14ac:dyDescent="0.35">
      <c r="A12" s="10" t="str">
        <f>'Зона 1'!B12</f>
        <v>KN-LU-LED030*80-d-Os</v>
      </c>
      <c r="B12" s="10" t="str">
        <f>'Зона 1'!C12</f>
        <v>(KN-LU-LED030*80-d-Os) Зеркало: LED 030 design 80*60, с подсветкой, антизапотевание, Сорт1</v>
      </c>
      <c r="C12" s="11">
        <v>10690</v>
      </c>
      <c r="D12" s="12">
        <f t="shared" si="0"/>
        <v>9514.1</v>
      </c>
      <c r="E12" s="13">
        <v>0.11</v>
      </c>
      <c r="F12" s="12">
        <f t="shared" si="1"/>
        <v>8017.5</v>
      </c>
      <c r="G12" s="12">
        <f t="shared" si="1"/>
        <v>7135.5750000000007</v>
      </c>
    </row>
    <row r="13" spans="1:7" x14ac:dyDescent="0.35">
      <c r="A13" s="10" t="str">
        <f>'Зона 1'!B13</f>
        <v>KN-LU-LED040*57-d-Os</v>
      </c>
      <c r="B13" s="10" t="str">
        <f>'Зона 1'!C13</f>
        <v>(KN-LU-LED040*57-d-Os) Зеркало: LED 040 design 57*77, с подсветкой, антизапотевание, Сорт1</v>
      </c>
      <c r="C13" s="11">
        <v>11790</v>
      </c>
      <c r="D13" s="12">
        <f t="shared" si="0"/>
        <v>9196.2000000000007</v>
      </c>
      <c r="E13" s="13">
        <v>0.22</v>
      </c>
      <c r="F13" s="12">
        <f t="shared" si="1"/>
        <v>8842.5</v>
      </c>
      <c r="G13" s="12">
        <f t="shared" si="1"/>
        <v>6897.1500000000005</v>
      </c>
    </row>
    <row r="14" spans="1:7" x14ac:dyDescent="0.35">
      <c r="A14" s="10" t="str">
        <f>'Зона 1'!B14</f>
        <v>KN-LU-LED050*55-p-Os</v>
      </c>
      <c r="B14" s="10" t="str">
        <f>'Зона 1'!C14</f>
        <v>(KN-LU-LED050*55-p-Os) Зеркало: LED 050 pro 55*80, с подсветкой, антизапотевание, смена цвета холод.т</v>
      </c>
      <c r="C14" s="11">
        <v>13890</v>
      </c>
      <c r="D14" s="12">
        <f t="shared" si="0"/>
        <v>12362.1</v>
      </c>
      <c r="E14" s="13">
        <v>0.11</v>
      </c>
      <c r="F14" s="12">
        <f t="shared" si="1"/>
        <v>10417.5</v>
      </c>
      <c r="G14" s="12">
        <f t="shared" si="1"/>
        <v>9271.5750000000007</v>
      </c>
    </row>
    <row r="15" spans="1:7" x14ac:dyDescent="0.35">
      <c r="A15" s="10" t="str">
        <f>'Зона 1'!B15</f>
        <v>KN-LU-LED050*80-p-Os</v>
      </c>
      <c r="B15" s="10" t="str">
        <f>'Зона 1'!C15</f>
        <v>(KN-LU-LED050*80-p-Os) Зеркало: LED 050 pro 80*55,с подсветкой, антизапотевание, смена цвета холод.те</v>
      </c>
      <c r="C15" s="11">
        <v>13890</v>
      </c>
      <c r="D15" s="12">
        <f t="shared" si="0"/>
        <v>12362.1</v>
      </c>
      <c r="E15" s="13">
        <v>0.11</v>
      </c>
      <c r="F15" s="12">
        <f t="shared" si="1"/>
        <v>10417.5</v>
      </c>
      <c r="G15" s="12">
        <f t="shared" si="1"/>
        <v>9271.5750000000007</v>
      </c>
    </row>
    <row r="16" spans="1:7" x14ac:dyDescent="0.35">
      <c r="A16" s="10" t="str">
        <f>'Зона 1'!B16</f>
        <v>KN-LU-LED051*55-p-Os</v>
      </c>
      <c r="B16" s="10" t="str">
        <f>'Зона 1'!C16</f>
        <v>(KN-LU-LED051*55-p-Os) Зеркало: LED 051 pro 55*80, с подсветкой, антизапотевание, ф-ция звонка, Сорт1</v>
      </c>
      <c r="C16" s="11">
        <v>17150</v>
      </c>
      <c r="D16" s="12">
        <f t="shared" si="0"/>
        <v>15263.5</v>
      </c>
      <c r="E16" s="13">
        <v>0.11</v>
      </c>
      <c r="F16" s="12">
        <f t="shared" si="1"/>
        <v>12862.5</v>
      </c>
      <c r="G16" s="12">
        <f t="shared" si="1"/>
        <v>11447.625</v>
      </c>
    </row>
    <row r="17" spans="1:7" x14ac:dyDescent="0.35">
      <c r="A17" s="10" t="str">
        <f>'Зона 1'!B17</f>
        <v>KN-LU-LED051*80-p-Os</v>
      </c>
      <c r="B17" s="10" t="str">
        <f>'Зона 1'!C17</f>
        <v>(KN-LU-LED051*80-p-Os) Зеркало: LED 051 pro 80*55, с подсветкой, антизапотевание, ф-ция звонка, Сорт1</v>
      </c>
      <c r="C17" s="11">
        <v>17150</v>
      </c>
      <c r="D17" s="12">
        <f t="shared" si="0"/>
        <v>15263.5</v>
      </c>
      <c r="E17" s="13">
        <v>0.11</v>
      </c>
      <c r="F17" s="12">
        <f t="shared" si="1"/>
        <v>12862.5</v>
      </c>
      <c r="G17" s="12">
        <f t="shared" si="1"/>
        <v>11447.625</v>
      </c>
    </row>
    <row r="18" spans="1:7" x14ac:dyDescent="0.35">
      <c r="A18" s="10" t="str">
        <f>'Зона 1'!B18</f>
        <v>KN-LU-LED060*80-p-Os</v>
      </c>
      <c r="B18" s="10" t="str">
        <f>'Зона 1'!C18</f>
        <v>(KN-LU-LED060*80-p-Os) Зеркало: LED 060 pro 80*60, с подсветкой, антизапотевание, часы, Сорт1</v>
      </c>
      <c r="C18" s="11">
        <v>12850</v>
      </c>
      <c r="D18" s="12">
        <f t="shared" si="0"/>
        <v>10023</v>
      </c>
      <c r="E18" s="13">
        <v>0.22</v>
      </c>
      <c r="F18" s="12">
        <f t="shared" si="1"/>
        <v>9637.5</v>
      </c>
      <c r="G18" s="12">
        <f t="shared" si="1"/>
        <v>7517.25</v>
      </c>
    </row>
    <row r="19" spans="1:7" x14ac:dyDescent="0.35">
      <c r="A19" s="10" t="str">
        <f>'Зона 1'!B19</f>
        <v>KN-LU-LED080*60-p-Os</v>
      </c>
      <c r="B19" s="10" t="str">
        <f>'Зона 1'!C19</f>
        <v>Зеркало LED 080 design pro 60x85 с подсветкой часы с антизапотеванием прямоугольное</v>
      </c>
      <c r="C19" s="11">
        <v>13890</v>
      </c>
      <c r="D19" s="12">
        <f t="shared" si="0"/>
        <v>10834.2</v>
      </c>
      <c r="E19" s="13">
        <v>0.22</v>
      </c>
      <c r="F19" s="12">
        <f t="shared" si="1"/>
        <v>10417.5</v>
      </c>
      <c r="G19" s="12">
        <f t="shared" si="1"/>
        <v>8125.6500000000005</v>
      </c>
    </row>
    <row r="20" spans="1:7" x14ac:dyDescent="0.35">
      <c r="A20" s="10" t="str">
        <f>'Зона 1'!B20</f>
        <v>KN-LU-LED080*70-p-Os</v>
      </c>
      <c r="B20" s="10" t="str">
        <f>'Зона 1'!C20</f>
        <v>Зеркало LED 080 design pro 70x85 с подсветкой часы с антизапотеванием прямоугольное</v>
      </c>
      <c r="C20" s="11">
        <v>14990</v>
      </c>
      <c r="D20" s="12">
        <f t="shared" si="0"/>
        <v>11692.2</v>
      </c>
      <c r="E20" s="13">
        <v>0.22</v>
      </c>
      <c r="F20" s="12">
        <f t="shared" si="1"/>
        <v>11242.5</v>
      </c>
      <c r="G20" s="12">
        <f t="shared" si="1"/>
        <v>8769.1500000000015</v>
      </c>
    </row>
    <row r="21" spans="1:7" x14ac:dyDescent="0.35">
      <c r="A21" s="10" t="str">
        <f>'Зона 1'!B21</f>
        <v>KN-LU-LED090*100-d-Os</v>
      </c>
      <c r="B21" s="10" t="str">
        <f>'Зона 1'!C21</f>
        <v>Зеркало LED 090 design 100x60 с подсветкой с антизапотеванием овальное</v>
      </c>
      <c r="C21" s="11">
        <v>13890</v>
      </c>
      <c r="D21" s="12">
        <f t="shared" si="0"/>
        <v>10834.2</v>
      </c>
      <c r="E21" s="13">
        <v>0.22</v>
      </c>
      <c r="F21" s="12">
        <f t="shared" si="1"/>
        <v>10417.5</v>
      </c>
      <c r="G21" s="12">
        <f t="shared" si="1"/>
        <v>8125.6500000000005</v>
      </c>
    </row>
    <row r="22" spans="1:7" x14ac:dyDescent="0.35">
      <c r="A22" s="10" t="str">
        <f>'Зона 1'!B22</f>
        <v>KN-LU-LED090*120-d-Os</v>
      </c>
      <c r="B22" s="10" t="str">
        <f>'Зона 1'!C22</f>
        <v>Зеркало LED 090 design 120x70 с подсветкой с антизапотеванием овальное</v>
      </c>
      <c r="C22" s="11">
        <v>17150</v>
      </c>
      <c r="D22" s="12">
        <f t="shared" si="0"/>
        <v>13377</v>
      </c>
      <c r="E22" s="13">
        <v>0.22</v>
      </c>
      <c r="F22" s="12">
        <f t="shared" si="1"/>
        <v>12862.5</v>
      </c>
      <c r="G22" s="12">
        <f t="shared" si="1"/>
        <v>10032.75</v>
      </c>
    </row>
    <row r="23" spans="1:7" x14ac:dyDescent="0.35">
      <c r="A23" s="10">
        <f>'Зона 1'!B23</f>
        <v>64142</v>
      </c>
      <c r="B23" s="10" t="str">
        <f>'Зона 1'!C23</f>
        <v>Зеркало ECLIPSE smart 60x60 с подсветкой круглое</v>
      </c>
      <c r="C23" s="11">
        <v>10690</v>
      </c>
      <c r="D23" s="12">
        <f t="shared" si="0"/>
        <v>9514.1</v>
      </c>
      <c r="E23" s="13">
        <v>0.11</v>
      </c>
      <c r="F23" s="12">
        <f t="shared" si="1"/>
        <v>8017.5</v>
      </c>
      <c r="G23" s="12">
        <f t="shared" si="1"/>
        <v>7135.5750000000007</v>
      </c>
    </row>
    <row r="24" spans="1:7" x14ac:dyDescent="0.35">
      <c r="A24" s="10">
        <f>'Зона 1'!B24</f>
        <v>64143</v>
      </c>
      <c r="B24" s="10" t="str">
        <f>'Зона 1'!C24</f>
        <v>Зеркало ECLIPSE smart 80x80 с подсветкой круглое</v>
      </c>
      <c r="C24" s="11">
        <v>12850</v>
      </c>
      <c r="D24" s="12">
        <f t="shared" si="0"/>
        <v>11436.5</v>
      </c>
      <c r="E24" s="13">
        <v>0.11</v>
      </c>
      <c r="F24" s="12">
        <f t="shared" si="1"/>
        <v>9637.5</v>
      </c>
      <c r="G24" s="12">
        <f t="shared" si="1"/>
        <v>8577.375</v>
      </c>
    </row>
    <row r="25" spans="1:7" x14ac:dyDescent="0.35">
      <c r="A25" s="10">
        <f>'Зона 1'!B25</f>
        <v>64144</v>
      </c>
      <c r="B25" s="10" t="str">
        <f>'Зона 1'!C25</f>
        <v>Зеркало ECLIPSE smart 90x90 с подсветкой круглое</v>
      </c>
      <c r="C25" s="11">
        <v>13890</v>
      </c>
      <c r="D25" s="12">
        <f t="shared" si="0"/>
        <v>12362.1</v>
      </c>
      <c r="E25" s="13">
        <v>0.11</v>
      </c>
      <c r="F25" s="12">
        <f t="shared" si="1"/>
        <v>10417.5</v>
      </c>
      <c r="G25" s="12">
        <f t="shared" si="1"/>
        <v>9271.5750000000007</v>
      </c>
    </row>
    <row r="26" spans="1:7" x14ac:dyDescent="0.35">
      <c r="A26" s="10">
        <f>'Зона 1'!B26</f>
        <v>64145</v>
      </c>
      <c r="B26" s="10" t="str">
        <f>'Зона 1'!C26</f>
        <v>Зеркало ECLIPSE smart 100x100 с подсветкой круглое</v>
      </c>
      <c r="C26" s="11">
        <v>14990</v>
      </c>
      <c r="D26" s="12">
        <f t="shared" si="0"/>
        <v>13341.1</v>
      </c>
      <c r="E26" s="13">
        <v>0.11</v>
      </c>
      <c r="F26" s="12">
        <f t="shared" si="1"/>
        <v>11242.5</v>
      </c>
      <c r="G26" s="12">
        <f t="shared" si="1"/>
        <v>10005.825000000001</v>
      </c>
    </row>
    <row r="27" spans="1:7" x14ac:dyDescent="0.35">
      <c r="A27" s="10">
        <f>'Зона 1'!B27</f>
        <v>64146</v>
      </c>
      <c r="B27" s="10" t="str">
        <f>'Зона 1'!C27</f>
        <v>Зеркало ECLIPSE smart 60x60 с подсветкой круглое в черной рамке</v>
      </c>
      <c r="C27" s="11">
        <v>12850</v>
      </c>
      <c r="D27" s="12">
        <f t="shared" si="0"/>
        <v>11436.5</v>
      </c>
      <c r="E27" s="13">
        <v>0.11</v>
      </c>
      <c r="F27" s="12">
        <f t="shared" si="1"/>
        <v>9637.5</v>
      </c>
      <c r="G27" s="12">
        <f t="shared" si="1"/>
        <v>8577.375</v>
      </c>
    </row>
    <row r="28" spans="1:7" x14ac:dyDescent="0.35">
      <c r="A28" s="10">
        <f>'Зона 1'!B28</f>
        <v>64147</v>
      </c>
      <c r="B28" s="10" t="str">
        <f>'Зона 1'!C28</f>
        <v>Зеркало ECLIPSE smart 80x80 с подсветкой круглое в черной рамке</v>
      </c>
      <c r="C28" s="11">
        <v>14990</v>
      </c>
      <c r="D28" s="12">
        <f t="shared" si="0"/>
        <v>13341.1</v>
      </c>
      <c r="E28" s="13">
        <v>0.11</v>
      </c>
      <c r="F28" s="12">
        <f t="shared" si="1"/>
        <v>11242.5</v>
      </c>
      <c r="G28" s="12">
        <f t="shared" si="1"/>
        <v>10005.825000000001</v>
      </c>
    </row>
    <row r="29" spans="1:7" x14ac:dyDescent="0.35">
      <c r="A29" s="10">
        <f>'Зона 1'!B29</f>
        <v>64148</v>
      </c>
      <c r="B29" s="10" t="str">
        <f>'Зона 1'!C29</f>
        <v>Зеркало ECLIPSE smart 90x90 с подсветкой круглое в черной рамке</v>
      </c>
      <c r="C29" s="11">
        <v>16050</v>
      </c>
      <c r="D29" s="12">
        <f t="shared" si="0"/>
        <v>14284.5</v>
      </c>
      <c r="E29" s="13">
        <v>0.11</v>
      </c>
      <c r="F29" s="12">
        <f t="shared" si="1"/>
        <v>12037.5</v>
      </c>
      <c r="G29" s="12">
        <f t="shared" si="1"/>
        <v>10713.375</v>
      </c>
    </row>
    <row r="30" spans="1:7" x14ac:dyDescent="0.35">
      <c r="A30" s="10">
        <f>'Зона 1'!B30</f>
        <v>64149</v>
      </c>
      <c r="B30" s="10" t="str">
        <f>'Зона 1'!C30</f>
        <v>Зеркало ECLIPSE smart 100x100 с подсветкой круглое в черной рамке</v>
      </c>
      <c r="C30" s="11">
        <v>17150</v>
      </c>
      <c r="D30" s="12">
        <f t="shared" si="0"/>
        <v>15263.5</v>
      </c>
      <c r="E30" s="13">
        <v>0.11</v>
      </c>
      <c r="F30" s="12">
        <f t="shared" si="1"/>
        <v>12862.5</v>
      </c>
      <c r="G30" s="12">
        <f t="shared" si="1"/>
        <v>11447.625</v>
      </c>
    </row>
    <row r="31" spans="1:7" x14ac:dyDescent="0.35">
      <c r="A31" s="10">
        <f>'Зона 1'!B31</f>
        <v>64150</v>
      </c>
      <c r="B31" s="10" t="str">
        <f>'Зона 1'!C31</f>
        <v>Зеркало ECLIPSE smart 50x122 с подсветкой овальное</v>
      </c>
      <c r="C31" s="11">
        <v>12850</v>
      </c>
      <c r="D31" s="12">
        <f t="shared" si="0"/>
        <v>11436.5</v>
      </c>
      <c r="E31" s="13">
        <v>0.11</v>
      </c>
      <c r="F31" s="12">
        <f t="shared" si="1"/>
        <v>9637.5</v>
      </c>
      <c r="G31" s="12">
        <f t="shared" si="1"/>
        <v>8577.375</v>
      </c>
    </row>
    <row r="32" spans="1:7" x14ac:dyDescent="0.35">
      <c r="A32" s="10">
        <f>'Зона 1'!B32</f>
        <v>64151</v>
      </c>
      <c r="B32" s="10" t="str">
        <f>'Зона 1'!C32</f>
        <v>Зеркало ECLIPSE smart 50x122 с подсветкой овальное в черной рамке</v>
      </c>
      <c r="C32" s="11">
        <v>14990</v>
      </c>
      <c r="D32" s="12">
        <f t="shared" si="0"/>
        <v>13341.1</v>
      </c>
      <c r="E32" s="13">
        <v>0.11</v>
      </c>
      <c r="F32" s="12">
        <f t="shared" si="1"/>
        <v>11242.5</v>
      </c>
      <c r="G32" s="12">
        <f t="shared" si="1"/>
        <v>10005.825000000001</v>
      </c>
    </row>
    <row r="33" spans="1:7" x14ac:dyDescent="0.35">
      <c r="A33" s="10">
        <f>'Зона 1'!B33</f>
        <v>64152</v>
      </c>
      <c r="B33" s="10" t="str">
        <f>'Зона 1'!C33</f>
        <v>Зеркало ECLIPSE smart 76x90 с подсветкой органик</v>
      </c>
      <c r="C33" s="11">
        <v>13890</v>
      </c>
      <c r="D33" s="12">
        <f t="shared" si="0"/>
        <v>12362.1</v>
      </c>
      <c r="E33" s="13">
        <v>0.11</v>
      </c>
      <c r="F33" s="12">
        <f t="shared" si="1"/>
        <v>10417.5</v>
      </c>
      <c r="G33" s="12">
        <f t="shared" si="1"/>
        <v>9271.5750000000007</v>
      </c>
    </row>
    <row r="34" spans="1:7" x14ac:dyDescent="0.35">
      <c r="A34" s="10">
        <f>'Зона 1'!B34</f>
        <v>64153</v>
      </c>
      <c r="B34" s="10" t="str">
        <f>'Зона 1'!C34</f>
        <v>Зеркало ECLIPSE smart 60x85 с подсветкой органик</v>
      </c>
      <c r="C34" s="11">
        <v>11790</v>
      </c>
      <c r="D34" s="12">
        <f t="shared" si="0"/>
        <v>10493.1</v>
      </c>
      <c r="E34" s="13">
        <v>0.11</v>
      </c>
      <c r="F34" s="12">
        <f t="shared" si="1"/>
        <v>8842.5</v>
      </c>
      <c r="G34" s="12">
        <f t="shared" si="1"/>
        <v>7869.8250000000007</v>
      </c>
    </row>
    <row r="35" spans="1:7" x14ac:dyDescent="0.35">
      <c r="A35" s="10">
        <f>'Зона 1'!B35</f>
        <v>64154</v>
      </c>
      <c r="B35" s="10" t="str">
        <f>'Зона 1'!C35</f>
        <v>Зеркало ECLIPSE smart 50х125 с подсветкой прямоугольное</v>
      </c>
      <c r="C35" s="11">
        <v>13890</v>
      </c>
      <c r="D35" s="12">
        <f t="shared" si="0"/>
        <v>12362.1</v>
      </c>
      <c r="E35" s="13">
        <v>0.11</v>
      </c>
      <c r="F35" s="12">
        <f t="shared" si="1"/>
        <v>10417.5</v>
      </c>
      <c r="G35" s="12">
        <f t="shared" si="1"/>
        <v>9271.5750000000007</v>
      </c>
    </row>
    <row r="36" spans="1:7" x14ac:dyDescent="0.35">
      <c r="A36" s="10">
        <f>'Зона 1'!B36</f>
        <v>64155</v>
      </c>
      <c r="B36" s="10" t="str">
        <f>'Зона 1'!C36</f>
        <v>Зеркало ECLIPSE smart 60х145 с подсветкой прямоугольное</v>
      </c>
      <c r="C36" s="11">
        <v>14990</v>
      </c>
      <c r="D36" s="12">
        <f t="shared" si="0"/>
        <v>13341.1</v>
      </c>
      <c r="E36" s="13">
        <v>0.11</v>
      </c>
      <c r="F36" s="12">
        <f t="shared" si="1"/>
        <v>11242.5</v>
      </c>
      <c r="G36" s="12">
        <f t="shared" si="1"/>
        <v>10005.825000000001</v>
      </c>
    </row>
    <row r="37" spans="1:7" x14ac:dyDescent="0.35">
      <c r="A37" s="10">
        <f>'Зона 1'!B37</f>
        <v>63013</v>
      </c>
      <c r="B37" s="10" t="str">
        <f>'Зона 1'!C37</f>
        <v>Тумба под раковину напольная BOSQUET 100 для CREA 50 дуб</v>
      </c>
      <c r="C37" s="11">
        <v>48150</v>
      </c>
      <c r="D37" s="12">
        <f t="shared" si="0"/>
        <v>40927.5</v>
      </c>
      <c r="E37" s="13">
        <v>0.15</v>
      </c>
      <c r="F37" s="12">
        <f t="shared" si="1"/>
        <v>36112.5</v>
      </c>
      <c r="G37" s="12">
        <f t="shared" si="1"/>
        <v>30695.625</v>
      </c>
    </row>
    <row r="38" spans="1:7" x14ac:dyDescent="0.35">
      <c r="A38" s="10">
        <f>'Зона 1'!B38</f>
        <v>63012</v>
      </c>
      <c r="B38" s="10" t="str">
        <f>'Зона 1'!C38</f>
        <v>Тумба под раковину напольная BOSQUET 80 для CREA 50 дуб</v>
      </c>
      <c r="C38" s="11">
        <v>42790</v>
      </c>
      <c r="D38" s="12">
        <f t="shared" si="0"/>
        <v>36371.5</v>
      </c>
      <c r="E38" s="13">
        <v>0.15</v>
      </c>
      <c r="F38" s="12">
        <f t="shared" si="1"/>
        <v>32092.5</v>
      </c>
      <c r="G38" s="12">
        <f t="shared" si="1"/>
        <v>27278.625</v>
      </c>
    </row>
    <row r="39" spans="1:7" x14ac:dyDescent="0.35">
      <c r="A39" s="10">
        <f>'Зона 1'!B39</f>
        <v>63015</v>
      </c>
      <c r="B39" s="10" t="str">
        <f>'Зона 1'!C39</f>
        <v>Тумба под раковину напольная BOTANIQUE 100 для CREA 50 зелёный</v>
      </c>
      <c r="C39" s="11">
        <v>51350</v>
      </c>
      <c r="D39" s="12">
        <f t="shared" si="0"/>
        <v>43647.5</v>
      </c>
      <c r="E39" s="13">
        <v>0.15</v>
      </c>
      <c r="F39" s="12">
        <f t="shared" si="1"/>
        <v>38512.5</v>
      </c>
      <c r="G39" s="12">
        <f t="shared" si="1"/>
        <v>32735.625</v>
      </c>
    </row>
    <row r="40" spans="1:7" x14ac:dyDescent="0.35">
      <c r="A40" s="10">
        <f>'Зона 1'!B40</f>
        <v>63014</v>
      </c>
      <c r="B40" s="10" t="str">
        <f>'Зона 1'!C40</f>
        <v>Тумба под раковину напольная BOTANIQUE 80 для CREA 50 зелёный</v>
      </c>
      <c r="C40" s="11">
        <v>45990</v>
      </c>
      <c r="D40" s="12">
        <f t="shared" si="0"/>
        <v>39091.5</v>
      </c>
      <c r="E40" s="13">
        <v>0.15</v>
      </c>
      <c r="F40" s="12">
        <f t="shared" si="1"/>
        <v>34492.5</v>
      </c>
      <c r="G40" s="12">
        <f t="shared" si="1"/>
        <v>29318.625</v>
      </c>
    </row>
    <row r="41" spans="1:7" x14ac:dyDescent="0.35">
      <c r="A41" s="10" t="str">
        <f>'Зона 1'!B41</f>
        <v>SP-SZ-LARA-CO40/Wh</v>
      </c>
      <c r="B41" s="10" t="str">
        <f>'Зона 1'!C41</f>
        <v>Тумба под раковину подвесная LARA 40 для COMO 40 белый</v>
      </c>
      <c r="C41" s="11">
        <v>9290</v>
      </c>
      <c r="D41" s="12">
        <f t="shared" si="0"/>
        <v>7432</v>
      </c>
      <c r="E41" s="13">
        <v>0.2</v>
      </c>
      <c r="F41" s="12">
        <f t="shared" si="1"/>
        <v>6967.5</v>
      </c>
      <c r="G41" s="12">
        <f t="shared" si="1"/>
        <v>5574</v>
      </c>
    </row>
    <row r="42" spans="1:7" x14ac:dyDescent="0.35">
      <c r="A42" s="10" t="str">
        <f>'Зона 1'!B42</f>
        <v>SB-SZ-LARA-CO50/Wh</v>
      </c>
      <c r="B42" s="10" t="str">
        <f>'Зона 1'!C42</f>
        <v>(SB-SZ-LARA-CO50/Wh) Тумба п/рак. Подвесная: LARA для COMO 50, белая, Сорт1</v>
      </c>
      <c r="C42" s="11">
        <v>16050</v>
      </c>
      <c r="D42" s="12">
        <f t="shared" si="0"/>
        <v>12840</v>
      </c>
      <c r="E42" s="13">
        <v>0.2</v>
      </c>
      <c r="F42" s="12">
        <f t="shared" si="1"/>
        <v>12037.5</v>
      </c>
      <c r="G42" s="12">
        <f t="shared" si="1"/>
        <v>9630</v>
      </c>
    </row>
    <row r="43" spans="1:7" x14ac:dyDescent="0.35">
      <c r="A43" s="10" t="str">
        <f>'Зона 1'!B43</f>
        <v>SB-SZ-LARA-CO60/Wh</v>
      </c>
      <c r="B43" s="10" t="str">
        <f>'Зона 1'!C43</f>
        <v>(SB-SZ-LARA-CO60/Wh) Тумба п/рак. Подвесная: LARA для COMO 60, белая, Сорт1</v>
      </c>
      <c r="C43" s="11">
        <v>17150</v>
      </c>
      <c r="D43" s="12">
        <f t="shared" ref="D43:D47" si="2">C43-(C43*E43)</f>
        <v>13720</v>
      </c>
      <c r="E43" s="13">
        <v>0.2</v>
      </c>
      <c r="F43" s="12">
        <f t="shared" ref="F43:F47" si="3">C43*(1-$F$1)</f>
        <v>12862.5</v>
      </c>
      <c r="G43" s="12">
        <f t="shared" ref="G43:G47" si="4">D43*(1-$F$1)</f>
        <v>10290</v>
      </c>
    </row>
    <row r="44" spans="1:7" x14ac:dyDescent="0.35">
      <c r="A44" s="10" t="str">
        <f>'Зона 1'!B44</f>
        <v>SB-SZ-LARA-CO70/Wh</v>
      </c>
      <c r="B44" s="10" t="str">
        <f>'Зона 1'!C44</f>
        <v>(SB-SZ-LARA-CO70/Wh) Тумба п/рак. Подвесная: LARA для COMO 70, белая, Сорт1</v>
      </c>
      <c r="C44" s="11">
        <v>18190</v>
      </c>
      <c r="D44" s="12">
        <f t="shared" si="2"/>
        <v>14552</v>
      </c>
      <c r="E44" s="13">
        <v>0.2</v>
      </c>
      <c r="F44" s="12">
        <f t="shared" si="3"/>
        <v>13642.5</v>
      </c>
      <c r="G44" s="12">
        <f t="shared" si="4"/>
        <v>10914</v>
      </c>
    </row>
    <row r="45" spans="1:7" x14ac:dyDescent="0.35">
      <c r="A45" s="10" t="str">
        <f>'Зона 1'!B45</f>
        <v>SB-SZ-LARA-CO80/Wh</v>
      </c>
      <c r="B45" s="10" t="str">
        <f>'Зона 1'!C45</f>
        <v>(SB-SZ-LARA-CO80/Wh) Тумба п/рак. Подвесная: LARA для COMO 80, белая, Сорт1</v>
      </c>
      <c r="C45" s="11">
        <v>19250</v>
      </c>
      <c r="D45" s="12">
        <f t="shared" si="2"/>
        <v>16362.5</v>
      </c>
      <c r="E45" s="13">
        <v>0.15</v>
      </c>
      <c r="F45" s="12">
        <f t="shared" si="3"/>
        <v>14437.5</v>
      </c>
      <c r="G45" s="12">
        <f t="shared" si="4"/>
        <v>12271.875</v>
      </c>
    </row>
    <row r="46" spans="1:7" x14ac:dyDescent="0.35">
      <c r="A46" s="10" t="str">
        <f>'Зона 1'!B46</f>
        <v>SP-SZ-LOU60-BL/Wh</v>
      </c>
      <c r="B46" s="10" t="str">
        <f>'Зона 1'!C46</f>
        <v>(SP-SZ-LOU-CO60-BL/Wh) Тумба п/рак. со столешницей подвесная: LOUNA для COMO 60, белая, Сорт1</v>
      </c>
      <c r="C46" s="11">
        <v>23550</v>
      </c>
      <c r="D46" s="12">
        <f t="shared" si="2"/>
        <v>18840</v>
      </c>
      <c r="E46" s="13">
        <v>0.2</v>
      </c>
      <c r="F46" s="12">
        <f t="shared" si="3"/>
        <v>17662.5</v>
      </c>
      <c r="G46" s="12">
        <f t="shared" si="4"/>
        <v>14130</v>
      </c>
    </row>
    <row r="47" spans="1:7" x14ac:dyDescent="0.35">
      <c r="A47" s="10" t="str">
        <f>'Зона 1'!B47</f>
        <v>SP-SZ-LOU80-BL/Wh</v>
      </c>
      <c r="B47" s="10" t="str">
        <f>'Зона 1'!C47</f>
        <v>(SP-SZ-LOU-CO80-BL/Wh) Тумба п/рак. со столешницей подвесная: LOUNA для COMO 80, белая, Сорт1</v>
      </c>
      <c r="C47" s="11">
        <v>26750</v>
      </c>
      <c r="D47" s="12">
        <f t="shared" si="2"/>
        <v>21400</v>
      </c>
      <c r="E47" s="13">
        <v>0.2</v>
      </c>
      <c r="F47" s="12">
        <f t="shared" si="3"/>
        <v>20062.5</v>
      </c>
      <c r="G47" s="12">
        <f t="shared" si="4"/>
        <v>16050</v>
      </c>
    </row>
    <row r="48" spans="1:7" x14ac:dyDescent="0.35">
      <c r="A48" s="10">
        <f>'Зона 1'!B48</f>
        <v>64070</v>
      </c>
      <c r="B48" s="10" t="str">
        <f>'Зона 1'!C48</f>
        <v>Тумба под раковину подвесная LOUNA 60 для COMO 60 белый</v>
      </c>
      <c r="C48" s="11">
        <v>18750</v>
      </c>
      <c r="D48" s="12">
        <f t="shared" si="0"/>
        <v>15000</v>
      </c>
      <c r="E48" s="13">
        <v>0.2</v>
      </c>
      <c r="F48" s="12">
        <f t="shared" si="1"/>
        <v>14062.5</v>
      </c>
      <c r="G48" s="12">
        <f t="shared" si="1"/>
        <v>11250</v>
      </c>
    </row>
    <row r="49" spans="1:7" x14ac:dyDescent="0.35">
      <c r="A49" s="10">
        <f>'Зона 1'!B49</f>
        <v>64071</v>
      </c>
      <c r="B49" s="10" t="str">
        <f>'Зона 1'!C49</f>
        <v>Тумба под раковину подвесная LOUNA 80 для COMO 80 белый полированный</v>
      </c>
      <c r="C49" s="11">
        <v>20850</v>
      </c>
      <c r="D49" s="12">
        <f t="shared" ref="D49:D67" si="5">C49-(C49*E49)</f>
        <v>16680</v>
      </c>
      <c r="E49" s="13">
        <v>0.2</v>
      </c>
      <c r="F49" s="12">
        <f t="shared" ref="F49:F67" si="6">C49*(1-$F$1)</f>
        <v>15637.5</v>
      </c>
      <c r="G49" s="12">
        <f t="shared" ref="G49:G67" si="7">D49*(1-$F$1)</f>
        <v>12510</v>
      </c>
    </row>
    <row r="50" spans="1:7" x14ac:dyDescent="0.35">
      <c r="A50" s="10" t="str">
        <f>'Зона 1'!B50</f>
        <v>SB-SZ-MOD-MO40/Wh</v>
      </c>
      <c r="B50" s="10" t="str">
        <f>'Зона 1'!C50</f>
        <v>(SB-SZ-MOD-MO40/Wh) Тумба п/рак. подвесная: MODUO для MODUO 40, белая, Сорт1</v>
      </c>
      <c r="C50" s="11">
        <v>9650</v>
      </c>
      <c r="D50" s="12">
        <f t="shared" si="5"/>
        <v>7720</v>
      </c>
      <c r="E50" s="13">
        <v>0.2</v>
      </c>
      <c r="F50" s="12">
        <f t="shared" si="6"/>
        <v>7237.5</v>
      </c>
      <c r="G50" s="12">
        <f t="shared" si="7"/>
        <v>5790</v>
      </c>
    </row>
    <row r="51" spans="1:7" x14ac:dyDescent="0.35">
      <c r="A51" s="10" t="str">
        <f>'Зона 1'!B51</f>
        <v>SB-SZ-MOD-MO50/Wh</v>
      </c>
      <c r="B51" s="10" t="str">
        <f>'Зона 1'!C51</f>
        <v>(SB-SZ-MOD-MO50/Wh) Тумба п/рак. подвесная: MODUO для MODUO 50, белая, Сорт1</v>
      </c>
      <c r="C51" s="11">
        <v>18190</v>
      </c>
      <c r="D51" s="12">
        <f t="shared" si="5"/>
        <v>14552</v>
      </c>
      <c r="E51" s="13">
        <v>0.2</v>
      </c>
      <c r="F51" s="12">
        <f t="shared" si="6"/>
        <v>13642.5</v>
      </c>
      <c r="G51" s="12">
        <f t="shared" si="7"/>
        <v>10914</v>
      </c>
    </row>
    <row r="52" spans="1:7" x14ac:dyDescent="0.35">
      <c r="A52" s="10" t="str">
        <f>'Зона 1'!B52</f>
        <v>SB-SZ-MOD-MO60/Wh</v>
      </c>
      <c r="B52" s="10" t="str">
        <f>'Зона 1'!C52</f>
        <v>(SB-SZ-MOD-MO60/Wh) Тумба п/рак. подвесная: MODUO для MODUO 60, белая, Сорт1</v>
      </c>
      <c r="C52" s="11">
        <v>20350</v>
      </c>
      <c r="D52" s="12">
        <f t="shared" si="5"/>
        <v>17297.5</v>
      </c>
      <c r="E52" s="13">
        <v>0.15</v>
      </c>
      <c r="F52" s="12">
        <f t="shared" si="6"/>
        <v>15262.5</v>
      </c>
      <c r="G52" s="12">
        <f t="shared" si="7"/>
        <v>12973.125</v>
      </c>
    </row>
    <row r="53" spans="1:7" x14ac:dyDescent="0.35">
      <c r="A53" s="10" t="str">
        <f>'Зона 1'!B53</f>
        <v>SB-SZ-MOD-MO80/Wh</v>
      </c>
      <c r="B53" s="10" t="str">
        <f>'Зона 1'!C53</f>
        <v>(SB-SZ-MOD-MO80/Wh) Тумба п/рак. подвесная: MODUO для MODUO 80, белая, Сорт1</v>
      </c>
      <c r="C53" s="11">
        <v>22490</v>
      </c>
      <c r="D53" s="12">
        <f t="shared" si="5"/>
        <v>19116.5</v>
      </c>
      <c r="E53" s="13">
        <v>0.15</v>
      </c>
      <c r="F53" s="12">
        <f t="shared" si="6"/>
        <v>16867.5</v>
      </c>
      <c r="G53" s="12">
        <f t="shared" si="7"/>
        <v>14337.375</v>
      </c>
    </row>
    <row r="54" spans="1:7" x14ac:dyDescent="0.35">
      <c r="A54" s="10" t="str">
        <f>'Зона 1'!B54</f>
        <v>SB-SZ-MOD60-BL/Wh</v>
      </c>
      <c r="B54" s="10" t="str">
        <f>'Зона 1'!C54</f>
        <v>(SB-SZ-MOD60-BL/Wh) Тумба п/рак. под столешницу подвесная: MODUO 60, белая, Сорт1</v>
      </c>
      <c r="C54" s="11">
        <v>20350</v>
      </c>
      <c r="D54" s="12">
        <f t="shared" si="5"/>
        <v>17297.5</v>
      </c>
      <c r="E54" s="13">
        <v>0.15</v>
      </c>
      <c r="F54" s="12">
        <f t="shared" si="6"/>
        <v>15262.5</v>
      </c>
      <c r="G54" s="12">
        <f t="shared" si="7"/>
        <v>12973.125</v>
      </c>
    </row>
    <row r="55" spans="1:7" x14ac:dyDescent="0.35">
      <c r="A55" s="10" t="str">
        <f>'Зона 1'!B55</f>
        <v>SB-SZ-MOD80-BL/Wh</v>
      </c>
      <c r="B55" s="10" t="str">
        <f>'Зона 1'!C55</f>
        <v>(SB-SZ-MOD80-BL/Wh) Тумба п/рак. под столешницу подвесная: MODUO 80, белая, Сорт1</v>
      </c>
      <c r="C55" s="11">
        <v>22490</v>
      </c>
      <c r="D55" s="12">
        <f t="shared" si="5"/>
        <v>19116.5</v>
      </c>
      <c r="E55" s="13">
        <v>0.15</v>
      </c>
      <c r="F55" s="12">
        <f t="shared" si="6"/>
        <v>16867.5</v>
      </c>
      <c r="G55" s="12">
        <f t="shared" si="7"/>
        <v>14337.375</v>
      </c>
    </row>
    <row r="56" spans="1:7" x14ac:dyDescent="0.35">
      <c r="A56" s="10" t="str">
        <f>'Зона 1'!B56</f>
        <v>SB-SZ-MOD-MO50Sl/Wh</v>
      </c>
      <c r="B56" s="10" t="str">
        <f>'Зона 1'!C56</f>
        <v>(SB-SZ-MOD-MO50Sl/Wh) Тумба п/рак. подвесная: MODUO SLIM для MODUO SLIM 50, белая, Сорт1</v>
      </c>
      <c r="C56" s="11">
        <v>18190</v>
      </c>
      <c r="D56" s="12">
        <f t="shared" si="5"/>
        <v>15461.5</v>
      </c>
      <c r="E56" s="13">
        <v>0.15</v>
      </c>
      <c r="F56" s="12">
        <f t="shared" si="6"/>
        <v>13642.5</v>
      </c>
      <c r="G56" s="12">
        <f t="shared" si="7"/>
        <v>11596.125</v>
      </c>
    </row>
    <row r="57" spans="1:7" x14ac:dyDescent="0.35">
      <c r="A57" s="10" t="str">
        <f>'Зона 1'!B57</f>
        <v>SB-SZ-MOD-MO60Sl/Wh</v>
      </c>
      <c r="B57" s="10" t="str">
        <f>'Зона 1'!C57</f>
        <v>(SB-SZ-MOD-MO60Sl/Wh) Тумба п/рак. подвесная: MODUO SLIM для MODUO SLIM 60, белая, Сорт1</v>
      </c>
      <c r="C57" s="11">
        <v>20350</v>
      </c>
      <c r="D57" s="12">
        <f t="shared" si="5"/>
        <v>17297.5</v>
      </c>
      <c r="E57" s="13">
        <v>0.15</v>
      </c>
      <c r="F57" s="12">
        <f t="shared" si="6"/>
        <v>15262.5</v>
      </c>
      <c r="G57" s="12">
        <f t="shared" si="7"/>
        <v>12973.125</v>
      </c>
    </row>
    <row r="58" spans="1:7" x14ac:dyDescent="0.35">
      <c r="A58" s="10" t="str">
        <f>'Зона 1'!B58</f>
        <v>SB-SZ-MOD-MO80Sl/Wh</v>
      </c>
      <c r="B58" s="10" t="str">
        <f>'Зона 1'!C58</f>
        <v>(SB-SZ-MOD-MO80Sl/Wh) Тумба п/рак. подвесная: MODUO SLIM для MODUO SLIM 80, белая, Сорт1</v>
      </c>
      <c r="C58" s="11">
        <v>22490</v>
      </c>
      <c r="D58" s="12">
        <f t="shared" si="5"/>
        <v>19116.5</v>
      </c>
      <c r="E58" s="13">
        <v>0.15</v>
      </c>
      <c r="F58" s="12">
        <f t="shared" si="6"/>
        <v>16867.5</v>
      </c>
      <c r="G58" s="12">
        <f t="shared" si="7"/>
        <v>14337.375</v>
      </c>
    </row>
    <row r="59" spans="1:7" x14ac:dyDescent="0.35">
      <c r="A59" s="10" t="str">
        <f>'Зона 1'!B59</f>
        <v>B-SU-MEL-CM80</v>
      </c>
      <c r="B59" s="10" t="str">
        <f>'Зона 1'!C59</f>
        <v>(B-SU-MEL-CM80) Тумба п/рак.: MELAR для COMO/NATURE 80, белый, Сорт1</v>
      </c>
      <c r="C59" s="11">
        <v>21390</v>
      </c>
      <c r="D59" s="12">
        <f t="shared" si="5"/>
        <v>17112</v>
      </c>
      <c r="E59" s="13">
        <v>0.2</v>
      </c>
      <c r="F59" s="12">
        <f t="shared" si="6"/>
        <v>16042.5</v>
      </c>
      <c r="G59" s="12">
        <f t="shared" si="7"/>
        <v>12834</v>
      </c>
    </row>
    <row r="60" spans="1:7" x14ac:dyDescent="0.35">
      <c r="A60" s="10" t="str">
        <f>'Зона 1'!B60</f>
        <v>B-SU-MEL-CM50</v>
      </c>
      <c r="B60" s="10" t="str">
        <f>'Зона 1'!C60</f>
        <v>(B-SU-MEL-CM50) Тумба п/рак.: MELAR для COMO/CITY/COLOUR/NATURE 50, белый, Сорт1</v>
      </c>
      <c r="C60" s="11">
        <v>16050</v>
      </c>
      <c r="D60" s="12">
        <f t="shared" si="5"/>
        <v>12840</v>
      </c>
      <c r="E60" s="13">
        <v>0.2</v>
      </c>
      <c r="F60" s="12">
        <f t="shared" si="6"/>
        <v>12037.5</v>
      </c>
      <c r="G60" s="12">
        <f t="shared" si="7"/>
        <v>9630</v>
      </c>
    </row>
    <row r="61" spans="1:7" x14ac:dyDescent="0.35">
      <c r="A61" s="10" t="str">
        <f>'Зона 1'!B61</f>
        <v>B-SU-MEL-CM70</v>
      </c>
      <c r="B61" s="10" t="str">
        <f>'Зона 1'!C61</f>
        <v>(B-SU-MEL-CM70) Тумба п/рак.: MELAR для COMO/CITY 70, белый, Сорт1</v>
      </c>
      <c r="C61" s="11">
        <v>19250</v>
      </c>
      <c r="D61" s="12">
        <f t="shared" si="5"/>
        <v>15400</v>
      </c>
      <c r="E61" s="13">
        <v>0.2</v>
      </c>
      <c r="F61" s="12">
        <f t="shared" si="6"/>
        <v>14437.5</v>
      </c>
      <c r="G61" s="12">
        <f t="shared" si="7"/>
        <v>11550</v>
      </c>
    </row>
    <row r="62" spans="1:7" x14ac:dyDescent="0.35">
      <c r="A62" s="10" t="str">
        <f>'Зона 1'!B62</f>
        <v>B-SU-MEL-CM40</v>
      </c>
      <c r="B62" s="10" t="str">
        <f>'Зона 1'!C62</f>
        <v>(B-SU-MEL-CM40) Тумба п/рак.: MELAR для COMO 40, белый, Сорт1</v>
      </c>
      <c r="C62" s="11">
        <v>10690</v>
      </c>
      <c r="D62" s="12">
        <f t="shared" si="5"/>
        <v>8552</v>
      </c>
      <c r="E62" s="13">
        <v>0.2</v>
      </c>
      <c r="F62" s="12">
        <f t="shared" si="6"/>
        <v>8017.5</v>
      </c>
      <c r="G62" s="12">
        <f t="shared" si="7"/>
        <v>6414</v>
      </c>
    </row>
    <row r="63" spans="1:7" x14ac:dyDescent="0.35">
      <c r="A63" s="10" t="str">
        <f>'Зона 1'!B63</f>
        <v>B-SU-MEL-CM60</v>
      </c>
      <c r="B63" s="10" t="str">
        <f>'Зона 1'!C63</f>
        <v>(B-SU-MEL-CM60) Тумба п/рак.: MELAR для COMO/CITY/COLOUR/NATURE 60, белый, Сорт1</v>
      </c>
      <c r="C63" s="11">
        <v>18190</v>
      </c>
      <c r="D63" s="12">
        <f t="shared" si="5"/>
        <v>14552</v>
      </c>
      <c r="E63" s="13">
        <v>0.2</v>
      </c>
      <c r="F63" s="12">
        <f t="shared" si="6"/>
        <v>13642.5</v>
      </c>
      <c r="G63" s="12">
        <f t="shared" si="7"/>
        <v>10914</v>
      </c>
    </row>
    <row r="64" spans="1:7" x14ac:dyDescent="0.35">
      <c r="A64" s="10" t="str">
        <f>'Зона 1'!B64</f>
        <v>B-SL-MEL</v>
      </c>
      <c r="B64" s="10" t="str">
        <f>'Зона 1'!C64</f>
        <v>(B-SL-MEL) Пенал: MELAR, белый, Сорт1</v>
      </c>
      <c r="C64" s="11">
        <v>19250</v>
      </c>
      <c r="D64" s="12">
        <f t="shared" si="5"/>
        <v>16362.5</v>
      </c>
      <c r="E64" s="13">
        <v>0.15</v>
      </c>
      <c r="F64" s="12">
        <f t="shared" si="6"/>
        <v>14437.5</v>
      </c>
      <c r="G64" s="12">
        <f t="shared" si="7"/>
        <v>12271.875</v>
      </c>
    </row>
    <row r="65" spans="1:7" x14ac:dyDescent="0.35">
      <c r="A65" s="10" t="str">
        <f>'Зона 1'!B65</f>
        <v>SP-SL-LOU/Wh</v>
      </c>
      <c r="B65" s="10" t="str">
        <f>'Зона 1'!C65</f>
        <v>(SP-SL-LOU/Wh) Пенал: LOUNA, универсальный, белый, Сорт1</v>
      </c>
      <c r="C65" s="11">
        <v>23550</v>
      </c>
      <c r="D65" s="12">
        <f t="shared" si="5"/>
        <v>20017.5</v>
      </c>
      <c r="E65" s="13">
        <v>0.15</v>
      </c>
      <c r="F65" s="12">
        <f t="shared" si="6"/>
        <v>17662.5</v>
      </c>
      <c r="G65" s="12">
        <f t="shared" si="7"/>
        <v>15013.125</v>
      </c>
    </row>
    <row r="66" spans="1:7" x14ac:dyDescent="0.35">
      <c r="A66" s="10" t="str">
        <f>'Зона 1'!B66</f>
        <v>SB-SL-MOD/Wh</v>
      </c>
      <c r="B66" s="10" t="str">
        <f>'Зона 1'!C66</f>
        <v>(SB-SL-MOD/Wh) Пенал: MODUO, универсальный, белый, Сорт1</v>
      </c>
      <c r="C66" s="11">
        <v>24090</v>
      </c>
      <c r="D66" s="12">
        <f t="shared" si="5"/>
        <v>20476.5</v>
      </c>
      <c r="E66" s="13">
        <v>0.15</v>
      </c>
      <c r="F66" s="12">
        <f t="shared" si="6"/>
        <v>18067.5</v>
      </c>
      <c r="G66" s="12">
        <f t="shared" si="7"/>
        <v>15357.375</v>
      </c>
    </row>
    <row r="67" spans="1:7" x14ac:dyDescent="0.35">
      <c r="A67" s="10" t="str">
        <f>'Зона 1'!B67</f>
        <v>SB-SL-LAR/Wh</v>
      </c>
      <c r="B67" s="10" t="str">
        <f>'Зона 1'!C67</f>
        <v>(SB-SL-LAR/Wh) Пенал: LARA, универсальный, белый, Сорт1</v>
      </c>
      <c r="C67" s="11">
        <v>20350</v>
      </c>
      <c r="D67" s="12">
        <f t="shared" si="5"/>
        <v>17297.5</v>
      </c>
      <c r="E67" s="13">
        <v>0.15</v>
      </c>
      <c r="F67" s="12">
        <f t="shared" si="6"/>
        <v>15262.5</v>
      </c>
      <c r="G67" s="12">
        <f t="shared" si="7"/>
        <v>12973.125</v>
      </c>
    </row>
    <row r="68" spans="1:7" x14ac:dyDescent="0.35">
      <c r="A68" s="4"/>
      <c r="B68" s="4"/>
    </row>
    <row r="69" spans="1:7" x14ac:dyDescent="0.35">
      <c r="A69" s="4"/>
      <c r="B69" s="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67"/>
  <sheetViews>
    <sheetView workbookViewId="0">
      <selection activeCell="F3" sqref="F3"/>
    </sheetView>
  </sheetViews>
  <sheetFormatPr defaultRowHeight="14.5" x14ac:dyDescent="0.35"/>
  <cols>
    <col min="1" max="1" width="15.1796875" customWidth="1"/>
    <col min="2" max="2" width="50.26953125" customWidth="1"/>
    <col min="3" max="3" width="10.81640625" style="2" bestFit="1" customWidth="1"/>
    <col min="4" max="4" width="10.81640625" style="1" bestFit="1" customWidth="1"/>
    <col min="6" max="7" width="8.81640625" style="1"/>
  </cols>
  <sheetData>
    <row r="1" spans="1:7" x14ac:dyDescent="0.35">
      <c r="B1" s="15"/>
      <c r="C1" s="14"/>
      <c r="D1" s="8" t="s">
        <v>0</v>
      </c>
      <c r="F1" s="7">
        <v>0.25</v>
      </c>
      <c r="G1" s="3"/>
    </row>
    <row r="2" spans="1:7" ht="36" x14ac:dyDescent="0.35">
      <c r="A2" s="5" t="s">
        <v>1</v>
      </c>
      <c r="B2" s="5" t="s">
        <v>2</v>
      </c>
      <c r="C2" s="6" t="s">
        <v>3</v>
      </c>
      <c r="D2" s="6" t="s">
        <v>4</v>
      </c>
      <c r="E2" s="5" t="s">
        <v>5</v>
      </c>
      <c r="F2" s="6" t="s">
        <v>6</v>
      </c>
      <c r="G2" s="6" t="s">
        <v>7</v>
      </c>
    </row>
    <row r="3" spans="1:7" x14ac:dyDescent="0.35">
      <c r="A3" s="10" t="s">
        <v>8</v>
      </c>
      <c r="B3" s="10" t="str">
        <f>'Зона 1'!C3</f>
        <v>(KN-LU-LED010*40-b-Os) Зеркало: LED 010 base 40*70, с подсветкой, Сорт1</v>
      </c>
      <c r="C3" s="11">
        <v>4490</v>
      </c>
      <c r="D3" s="12">
        <f>C3-(C3*E3)</f>
        <v>3996.1</v>
      </c>
      <c r="E3" s="13">
        <v>0.11</v>
      </c>
      <c r="F3" s="12">
        <f>C3*(1-$F$1)</f>
        <v>3367.5</v>
      </c>
      <c r="G3" s="12">
        <f>D3*(1-$F$1)</f>
        <v>2997.0749999999998</v>
      </c>
    </row>
    <row r="4" spans="1:7" x14ac:dyDescent="0.35">
      <c r="A4" s="10" t="s">
        <v>9</v>
      </c>
      <c r="B4" s="10" t="str">
        <f>'Зона 1'!C4</f>
        <v>(KN-LU-LED010*50-b-Os) Зеркало: LED 010 base 50*70, с подсветкой, Сорт1</v>
      </c>
      <c r="C4" s="11">
        <v>4950</v>
      </c>
      <c r="D4" s="12">
        <f t="shared" ref="D4:D49" si="0">C4-(C4*E4)</f>
        <v>4405.5</v>
      </c>
      <c r="E4" s="13">
        <v>0.11</v>
      </c>
      <c r="F4" s="12">
        <f t="shared" ref="F4:G49" si="1">C4*(1-$F$1)</f>
        <v>3712.5</v>
      </c>
      <c r="G4" s="12">
        <f t="shared" si="1"/>
        <v>3304.125</v>
      </c>
    </row>
    <row r="5" spans="1:7" x14ac:dyDescent="0.35">
      <c r="A5" s="10" t="s">
        <v>10</v>
      </c>
      <c r="B5" s="10" t="str">
        <f>'Зона 1'!C5</f>
        <v>(KN-LU-LED010*60-b-Os) Зеркало: LED 010 base 60*70, с подсветкой, Сорт1</v>
      </c>
      <c r="C5" s="11">
        <v>5350</v>
      </c>
      <c r="D5" s="12">
        <f t="shared" si="0"/>
        <v>4761.5</v>
      </c>
      <c r="E5" s="13">
        <v>0.11</v>
      </c>
      <c r="F5" s="12">
        <f t="shared" si="1"/>
        <v>4012.5</v>
      </c>
      <c r="G5" s="12">
        <f t="shared" si="1"/>
        <v>3571.125</v>
      </c>
    </row>
    <row r="6" spans="1:7" x14ac:dyDescent="0.35">
      <c r="A6" s="10" t="s">
        <v>11</v>
      </c>
      <c r="B6" s="10" t="str">
        <f>'Зона 1'!C6</f>
        <v>Зеркало LED 011 design 100x80 с подсветкой часы металл. рамка прямоугольное</v>
      </c>
      <c r="C6" s="11">
        <v>19790</v>
      </c>
      <c r="D6" s="12">
        <f t="shared" si="0"/>
        <v>15436.2</v>
      </c>
      <c r="E6" s="13">
        <v>0.22</v>
      </c>
      <c r="F6" s="12">
        <f t="shared" si="1"/>
        <v>14842.5</v>
      </c>
      <c r="G6" s="12">
        <f t="shared" si="1"/>
        <v>11577.150000000001</v>
      </c>
    </row>
    <row r="7" spans="1:7" x14ac:dyDescent="0.35">
      <c r="A7" s="10" t="s">
        <v>12</v>
      </c>
      <c r="B7" s="10" t="str">
        <f>'Зона 1'!C7</f>
        <v>Зеркало LED 011 design 80x70 с подсветкой часы металл. рамка прямоугольное</v>
      </c>
      <c r="C7" s="11">
        <v>17650</v>
      </c>
      <c r="D7" s="12">
        <f t="shared" si="0"/>
        <v>13767</v>
      </c>
      <c r="E7" s="13">
        <v>0.22</v>
      </c>
      <c r="F7" s="12">
        <f t="shared" si="1"/>
        <v>13237.5</v>
      </c>
      <c r="G7" s="12">
        <f t="shared" si="1"/>
        <v>10325.25</v>
      </c>
    </row>
    <row r="8" spans="1:7" x14ac:dyDescent="0.35">
      <c r="A8" s="10" t="s">
        <v>13</v>
      </c>
      <c r="B8" s="10" t="str">
        <f>'Зона 1'!C8</f>
        <v>(KN-LU-LED020*60-b-Os) Зеркало: LED 020 base 60*80, с подсветкой, Сорт1</v>
      </c>
      <c r="C8" s="11">
        <v>6950</v>
      </c>
      <c r="D8" s="12">
        <f t="shared" si="0"/>
        <v>6185.5</v>
      </c>
      <c r="E8" s="13">
        <v>0.11</v>
      </c>
      <c r="F8" s="12">
        <f t="shared" si="1"/>
        <v>5212.5</v>
      </c>
      <c r="G8" s="12">
        <f t="shared" si="1"/>
        <v>4639.125</v>
      </c>
    </row>
    <row r="9" spans="1:7" x14ac:dyDescent="0.35">
      <c r="A9" s="10" t="s">
        <v>14</v>
      </c>
      <c r="B9" s="10" t="str">
        <f>'Зона 1'!C9</f>
        <v>(KN-LU-LED020*70-b-Os) Зеркало: LED 020 base 70*80, с подсветкой, Сорт1</v>
      </c>
      <c r="C9" s="11">
        <v>7690</v>
      </c>
      <c r="D9" s="12">
        <f t="shared" si="0"/>
        <v>6844.1</v>
      </c>
      <c r="E9" s="13">
        <v>0.11</v>
      </c>
      <c r="F9" s="12">
        <f t="shared" si="1"/>
        <v>5767.5</v>
      </c>
      <c r="G9" s="12">
        <f t="shared" si="1"/>
        <v>5133.0750000000007</v>
      </c>
    </row>
    <row r="10" spans="1:7" x14ac:dyDescent="0.35">
      <c r="A10" s="10" t="s">
        <v>15</v>
      </c>
      <c r="B10" s="10" t="str">
        <f>'Зона 1'!C10</f>
        <v>(KN-LU-LED020*80-b-Os) Зеркало: LED 020 base 80*60, с подсветкой,  Сорт1</v>
      </c>
      <c r="C10" s="11">
        <v>8050</v>
      </c>
      <c r="D10" s="12">
        <f t="shared" si="0"/>
        <v>7164.5</v>
      </c>
      <c r="E10" s="13">
        <v>0.11</v>
      </c>
      <c r="F10" s="12">
        <f t="shared" si="1"/>
        <v>6037.5</v>
      </c>
      <c r="G10" s="12">
        <f t="shared" si="1"/>
        <v>5373.375</v>
      </c>
    </row>
    <row r="11" spans="1:7" x14ac:dyDescent="0.35">
      <c r="A11" s="10" t="s">
        <v>16</v>
      </c>
      <c r="B11" s="10" t="str">
        <f>'Зона 1'!C11</f>
        <v>(KN-LU-LED030*100-d-Os) Зеркало: LED 030 design 100*80, с подсветкой, антизапотевание, Сорт1</v>
      </c>
      <c r="C11" s="11">
        <v>12850</v>
      </c>
      <c r="D11" s="12">
        <f t="shared" si="0"/>
        <v>11436.5</v>
      </c>
      <c r="E11" s="13">
        <v>0.11</v>
      </c>
      <c r="F11" s="12">
        <f t="shared" si="1"/>
        <v>9637.5</v>
      </c>
      <c r="G11" s="12">
        <f t="shared" si="1"/>
        <v>8577.375</v>
      </c>
    </row>
    <row r="12" spans="1:7" x14ac:dyDescent="0.35">
      <c r="A12" s="10" t="s">
        <v>17</v>
      </c>
      <c r="B12" s="10" t="str">
        <f>'Зона 1'!C12</f>
        <v>(KN-LU-LED030*80-d-Os) Зеркало: LED 030 design 80*60, с подсветкой, антизапотевание, Сорт1</v>
      </c>
      <c r="C12" s="11">
        <v>10690</v>
      </c>
      <c r="D12" s="12">
        <f t="shared" si="0"/>
        <v>9514.1</v>
      </c>
      <c r="E12" s="13">
        <v>0.11</v>
      </c>
      <c r="F12" s="12">
        <f t="shared" si="1"/>
        <v>8017.5</v>
      </c>
      <c r="G12" s="12">
        <f t="shared" si="1"/>
        <v>7135.5750000000007</v>
      </c>
    </row>
    <row r="13" spans="1:7" x14ac:dyDescent="0.35">
      <c r="A13" s="10" t="s">
        <v>18</v>
      </c>
      <c r="B13" s="10" t="str">
        <f>'Зона 1'!C13</f>
        <v>(KN-LU-LED040*57-d-Os) Зеркало: LED 040 design 57*77, с подсветкой, антизапотевание, Сорт1</v>
      </c>
      <c r="C13" s="11">
        <v>11790</v>
      </c>
      <c r="D13" s="12">
        <f t="shared" si="0"/>
        <v>9196.2000000000007</v>
      </c>
      <c r="E13" s="13">
        <v>0.22</v>
      </c>
      <c r="F13" s="12">
        <f t="shared" si="1"/>
        <v>8842.5</v>
      </c>
      <c r="G13" s="12">
        <f t="shared" si="1"/>
        <v>6897.1500000000005</v>
      </c>
    </row>
    <row r="14" spans="1:7" x14ac:dyDescent="0.35">
      <c r="A14" s="10" t="s">
        <v>19</v>
      </c>
      <c r="B14" s="10" t="str">
        <f>'Зона 1'!C14</f>
        <v>(KN-LU-LED050*55-p-Os) Зеркало: LED 050 pro 55*80, с подсветкой, антизапотевание, смена цвета холод.т</v>
      </c>
      <c r="C14" s="11">
        <v>13890</v>
      </c>
      <c r="D14" s="12">
        <f t="shared" si="0"/>
        <v>12362.1</v>
      </c>
      <c r="E14" s="13">
        <v>0.11</v>
      </c>
      <c r="F14" s="12">
        <f t="shared" si="1"/>
        <v>10417.5</v>
      </c>
      <c r="G14" s="12">
        <f t="shared" si="1"/>
        <v>9271.5750000000007</v>
      </c>
    </row>
    <row r="15" spans="1:7" x14ac:dyDescent="0.35">
      <c r="A15" s="10" t="s">
        <v>20</v>
      </c>
      <c r="B15" s="10" t="str">
        <f>'Зона 1'!C15</f>
        <v>(KN-LU-LED050*80-p-Os) Зеркало: LED 050 pro 80*55,с подсветкой, антизапотевание, смена цвета холод.те</v>
      </c>
      <c r="C15" s="11">
        <v>13890</v>
      </c>
      <c r="D15" s="12">
        <f t="shared" si="0"/>
        <v>12362.1</v>
      </c>
      <c r="E15" s="13">
        <v>0.11</v>
      </c>
      <c r="F15" s="12">
        <f t="shared" si="1"/>
        <v>10417.5</v>
      </c>
      <c r="G15" s="12">
        <f t="shared" si="1"/>
        <v>9271.5750000000007</v>
      </c>
    </row>
    <row r="16" spans="1:7" x14ac:dyDescent="0.35">
      <c r="A16" s="10" t="s">
        <v>21</v>
      </c>
      <c r="B16" s="10" t="str">
        <f>'Зона 1'!C16</f>
        <v>(KN-LU-LED051*55-p-Os) Зеркало: LED 051 pro 55*80, с подсветкой, антизапотевание, ф-ция звонка, Сорт1</v>
      </c>
      <c r="C16" s="11">
        <v>17150</v>
      </c>
      <c r="D16" s="12">
        <f t="shared" si="0"/>
        <v>15263.5</v>
      </c>
      <c r="E16" s="13">
        <v>0.11</v>
      </c>
      <c r="F16" s="12">
        <f t="shared" si="1"/>
        <v>12862.5</v>
      </c>
      <c r="G16" s="12">
        <f t="shared" si="1"/>
        <v>11447.625</v>
      </c>
    </row>
    <row r="17" spans="1:7" x14ac:dyDescent="0.35">
      <c r="A17" s="10" t="s">
        <v>22</v>
      </c>
      <c r="B17" s="10" t="str">
        <f>'Зона 1'!C17</f>
        <v>(KN-LU-LED051*80-p-Os) Зеркало: LED 051 pro 80*55, с подсветкой, антизапотевание, ф-ция звонка, Сорт1</v>
      </c>
      <c r="C17" s="11">
        <v>17150</v>
      </c>
      <c r="D17" s="12">
        <f t="shared" si="0"/>
        <v>15263.5</v>
      </c>
      <c r="E17" s="13">
        <v>0.11</v>
      </c>
      <c r="F17" s="12">
        <f t="shared" si="1"/>
        <v>12862.5</v>
      </c>
      <c r="G17" s="12">
        <f t="shared" si="1"/>
        <v>11447.625</v>
      </c>
    </row>
    <row r="18" spans="1:7" x14ac:dyDescent="0.35">
      <c r="A18" s="10" t="s">
        <v>23</v>
      </c>
      <c r="B18" s="10" t="str">
        <f>'Зона 1'!C18</f>
        <v>(KN-LU-LED060*80-p-Os) Зеркало: LED 060 pro 80*60, с подсветкой, антизапотевание, часы, Сорт1</v>
      </c>
      <c r="C18" s="11">
        <v>12850</v>
      </c>
      <c r="D18" s="12">
        <f t="shared" si="0"/>
        <v>10023</v>
      </c>
      <c r="E18" s="13">
        <v>0.22</v>
      </c>
      <c r="F18" s="12">
        <f t="shared" si="1"/>
        <v>9637.5</v>
      </c>
      <c r="G18" s="12">
        <f t="shared" si="1"/>
        <v>7517.25</v>
      </c>
    </row>
    <row r="19" spans="1:7" x14ac:dyDescent="0.35">
      <c r="A19" s="10" t="s">
        <v>24</v>
      </c>
      <c r="B19" s="10" t="str">
        <f>'Зона 1'!C19</f>
        <v>Зеркало LED 080 design pro 60x85 с подсветкой часы с антизапотеванием прямоугольное</v>
      </c>
      <c r="C19" s="11">
        <v>13890</v>
      </c>
      <c r="D19" s="12">
        <f t="shared" si="0"/>
        <v>10834.2</v>
      </c>
      <c r="E19" s="13">
        <v>0.22</v>
      </c>
      <c r="F19" s="12">
        <f t="shared" si="1"/>
        <v>10417.5</v>
      </c>
      <c r="G19" s="12">
        <f t="shared" si="1"/>
        <v>8125.6500000000005</v>
      </c>
    </row>
    <row r="20" spans="1:7" x14ac:dyDescent="0.35">
      <c r="A20" s="10" t="s">
        <v>25</v>
      </c>
      <c r="B20" s="10" t="str">
        <f>'Зона 1'!C20</f>
        <v>Зеркало LED 080 design pro 70x85 с подсветкой часы с антизапотеванием прямоугольное</v>
      </c>
      <c r="C20" s="11">
        <v>14990</v>
      </c>
      <c r="D20" s="12">
        <f t="shared" si="0"/>
        <v>11692.2</v>
      </c>
      <c r="E20" s="13">
        <v>0.22</v>
      </c>
      <c r="F20" s="12">
        <f t="shared" si="1"/>
        <v>11242.5</v>
      </c>
      <c r="G20" s="12">
        <f t="shared" si="1"/>
        <v>8769.1500000000015</v>
      </c>
    </row>
    <row r="21" spans="1:7" x14ac:dyDescent="0.35">
      <c r="A21" s="10" t="s">
        <v>26</v>
      </c>
      <c r="B21" s="10" t="str">
        <f>'Зона 1'!C21</f>
        <v>Зеркало LED 090 design 100x60 с подсветкой с антизапотеванием овальное</v>
      </c>
      <c r="C21" s="11">
        <v>13890</v>
      </c>
      <c r="D21" s="12">
        <f t="shared" si="0"/>
        <v>10834.2</v>
      </c>
      <c r="E21" s="13">
        <v>0.22</v>
      </c>
      <c r="F21" s="12">
        <f t="shared" si="1"/>
        <v>10417.5</v>
      </c>
      <c r="G21" s="12">
        <f t="shared" si="1"/>
        <v>8125.6500000000005</v>
      </c>
    </row>
    <row r="22" spans="1:7" x14ac:dyDescent="0.35">
      <c r="A22" s="10" t="s">
        <v>27</v>
      </c>
      <c r="B22" s="10" t="str">
        <f>'Зона 1'!C22</f>
        <v>Зеркало LED 090 design 120x70 с подсветкой с антизапотеванием овальное</v>
      </c>
      <c r="C22" s="11">
        <v>17150</v>
      </c>
      <c r="D22" s="12">
        <f t="shared" si="0"/>
        <v>13377</v>
      </c>
      <c r="E22" s="13">
        <v>0.22</v>
      </c>
      <c r="F22" s="12">
        <f t="shared" si="1"/>
        <v>12862.5</v>
      </c>
      <c r="G22" s="12">
        <f t="shared" si="1"/>
        <v>10032.75</v>
      </c>
    </row>
    <row r="23" spans="1:7" x14ac:dyDescent="0.35">
      <c r="A23" s="10">
        <v>64142</v>
      </c>
      <c r="B23" s="10" t="str">
        <f>'Зона 1'!C23</f>
        <v>Зеркало ECLIPSE smart 60x60 с подсветкой круглое</v>
      </c>
      <c r="C23" s="11">
        <v>10690</v>
      </c>
      <c r="D23" s="12">
        <f t="shared" si="0"/>
        <v>9514.1</v>
      </c>
      <c r="E23" s="13">
        <v>0.11</v>
      </c>
      <c r="F23" s="12">
        <f t="shared" si="1"/>
        <v>8017.5</v>
      </c>
      <c r="G23" s="12">
        <f t="shared" si="1"/>
        <v>7135.5750000000007</v>
      </c>
    </row>
    <row r="24" spans="1:7" x14ac:dyDescent="0.35">
      <c r="A24" s="10">
        <v>64143</v>
      </c>
      <c r="B24" s="10" t="str">
        <f>'Зона 1'!C24</f>
        <v>Зеркало ECLIPSE smart 80x80 с подсветкой круглое</v>
      </c>
      <c r="C24" s="11">
        <v>12850</v>
      </c>
      <c r="D24" s="12">
        <f t="shared" si="0"/>
        <v>11436.5</v>
      </c>
      <c r="E24" s="13">
        <v>0.11</v>
      </c>
      <c r="F24" s="12">
        <f t="shared" si="1"/>
        <v>9637.5</v>
      </c>
      <c r="G24" s="12">
        <f t="shared" si="1"/>
        <v>8577.375</v>
      </c>
    </row>
    <row r="25" spans="1:7" x14ac:dyDescent="0.35">
      <c r="A25" s="10">
        <v>64144</v>
      </c>
      <c r="B25" s="10" t="str">
        <f>'Зона 1'!C25</f>
        <v>Зеркало ECLIPSE smart 90x90 с подсветкой круглое</v>
      </c>
      <c r="C25" s="11">
        <v>13890</v>
      </c>
      <c r="D25" s="12">
        <f t="shared" si="0"/>
        <v>12362.1</v>
      </c>
      <c r="E25" s="13">
        <v>0.11</v>
      </c>
      <c r="F25" s="12">
        <f t="shared" si="1"/>
        <v>10417.5</v>
      </c>
      <c r="G25" s="12">
        <f t="shared" si="1"/>
        <v>9271.5750000000007</v>
      </c>
    </row>
    <row r="26" spans="1:7" x14ac:dyDescent="0.35">
      <c r="A26" s="10">
        <v>64145</v>
      </c>
      <c r="B26" s="10" t="str">
        <f>'Зона 1'!C26</f>
        <v>Зеркало ECLIPSE smart 100x100 с подсветкой круглое</v>
      </c>
      <c r="C26" s="11">
        <v>14990</v>
      </c>
      <c r="D26" s="12">
        <f t="shared" si="0"/>
        <v>13341.1</v>
      </c>
      <c r="E26" s="13">
        <v>0.11</v>
      </c>
      <c r="F26" s="12">
        <f t="shared" si="1"/>
        <v>11242.5</v>
      </c>
      <c r="G26" s="12">
        <f t="shared" si="1"/>
        <v>10005.825000000001</v>
      </c>
    </row>
    <row r="27" spans="1:7" x14ac:dyDescent="0.35">
      <c r="A27" s="10">
        <v>64146</v>
      </c>
      <c r="B27" s="10" t="str">
        <f>'Зона 1'!C27</f>
        <v>Зеркало ECLIPSE smart 60x60 с подсветкой круглое в черной рамке</v>
      </c>
      <c r="C27" s="11">
        <v>12850</v>
      </c>
      <c r="D27" s="12">
        <f t="shared" si="0"/>
        <v>11436.5</v>
      </c>
      <c r="E27" s="13">
        <v>0.11</v>
      </c>
      <c r="F27" s="12">
        <f t="shared" si="1"/>
        <v>9637.5</v>
      </c>
      <c r="G27" s="12">
        <f t="shared" si="1"/>
        <v>8577.375</v>
      </c>
    </row>
    <row r="28" spans="1:7" x14ac:dyDescent="0.35">
      <c r="A28" s="10">
        <v>64147</v>
      </c>
      <c r="B28" s="10" t="str">
        <f>'Зона 1'!C28</f>
        <v>Зеркало ECLIPSE smart 80x80 с подсветкой круглое в черной рамке</v>
      </c>
      <c r="C28" s="11">
        <v>14990</v>
      </c>
      <c r="D28" s="12">
        <f t="shared" si="0"/>
        <v>13341.1</v>
      </c>
      <c r="E28" s="13">
        <v>0.11</v>
      </c>
      <c r="F28" s="12">
        <f t="shared" si="1"/>
        <v>11242.5</v>
      </c>
      <c r="G28" s="12">
        <f t="shared" si="1"/>
        <v>10005.825000000001</v>
      </c>
    </row>
    <row r="29" spans="1:7" x14ac:dyDescent="0.35">
      <c r="A29" s="10">
        <v>64148</v>
      </c>
      <c r="B29" s="10" t="str">
        <f>'Зона 1'!C29</f>
        <v>Зеркало ECLIPSE smart 90x90 с подсветкой круглое в черной рамке</v>
      </c>
      <c r="C29" s="11">
        <v>16050</v>
      </c>
      <c r="D29" s="12">
        <f t="shared" si="0"/>
        <v>14284.5</v>
      </c>
      <c r="E29" s="13">
        <v>0.11</v>
      </c>
      <c r="F29" s="12">
        <f t="shared" si="1"/>
        <v>12037.5</v>
      </c>
      <c r="G29" s="12">
        <f t="shared" si="1"/>
        <v>10713.375</v>
      </c>
    </row>
    <row r="30" spans="1:7" x14ac:dyDescent="0.35">
      <c r="A30" s="10">
        <v>64149</v>
      </c>
      <c r="B30" s="10" t="str">
        <f>'Зона 1'!C30</f>
        <v>Зеркало ECLIPSE smart 100x100 с подсветкой круглое в черной рамке</v>
      </c>
      <c r="C30" s="11">
        <v>17150</v>
      </c>
      <c r="D30" s="12">
        <f t="shared" si="0"/>
        <v>15263.5</v>
      </c>
      <c r="E30" s="13">
        <v>0.11</v>
      </c>
      <c r="F30" s="12">
        <f t="shared" si="1"/>
        <v>12862.5</v>
      </c>
      <c r="G30" s="12">
        <f t="shared" si="1"/>
        <v>11447.625</v>
      </c>
    </row>
    <row r="31" spans="1:7" x14ac:dyDescent="0.35">
      <c r="A31" s="10">
        <v>64150</v>
      </c>
      <c r="B31" s="10" t="str">
        <f>'Зона 1'!C31</f>
        <v>Зеркало ECLIPSE smart 50x122 с подсветкой овальное</v>
      </c>
      <c r="C31" s="11">
        <v>12850</v>
      </c>
      <c r="D31" s="12">
        <f t="shared" si="0"/>
        <v>11436.5</v>
      </c>
      <c r="E31" s="13">
        <v>0.11</v>
      </c>
      <c r="F31" s="12">
        <f t="shared" si="1"/>
        <v>9637.5</v>
      </c>
      <c r="G31" s="12">
        <f t="shared" si="1"/>
        <v>8577.375</v>
      </c>
    </row>
    <row r="32" spans="1:7" x14ac:dyDescent="0.35">
      <c r="A32" s="10">
        <v>64151</v>
      </c>
      <c r="B32" s="10" t="str">
        <f>'Зона 1'!C32</f>
        <v>Зеркало ECLIPSE smart 50x122 с подсветкой овальное в черной рамке</v>
      </c>
      <c r="C32" s="11">
        <v>14990</v>
      </c>
      <c r="D32" s="12">
        <f t="shared" si="0"/>
        <v>13341.1</v>
      </c>
      <c r="E32" s="13">
        <v>0.11</v>
      </c>
      <c r="F32" s="12">
        <f t="shared" si="1"/>
        <v>11242.5</v>
      </c>
      <c r="G32" s="12">
        <f t="shared" si="1"/>
        <v>10005.825000000001</v>
      </c>
    </row>
    <row r="33" spans="1:7" x14ac:dyDescent="0.35">
      <c r="A33" s="10">
        <v>64152</v>
      </c>
      <c r="B33" s="10" t="str">
        <f>'Зона 1'!C33</f>
        <v>Зеркало ECLIPSE smart 76x90 с подсветкой органик</v>
      </c>
      <c r="C33" s="11">
        <v>13890</v>
      </c>
      <c r="D33" s="12">
        <f t="shared" si="0"/>
        <v>12362.1</v>
      </c>
      <c r="E33" s="13">
        <v>0.11</v>
      </c>
      <c r="F33" s="12">
        <f t="shared" si="1"/>
        <v>10417.5</v>
      </c>
      <c r="G33" s="12">
        <f t="shared" si="1"/>
        <v>9271.5750000000007</v>
      </c>
    </row>
    <row r="34" spans="1:7" x14ac:dyDescent="0.35">
      <c r="A34" s="10">
        <v>64153</v>
      </c>
      <c r="B34" s="10" t="str">
        <f>'Зона 1'!C34</f>
        <v>Зеркало ECLIPSE smart 60x85 с подсветкой органик</v>
      </c>
      <c r="C34" s="11">
        <v>11790</v>
      </c>
      <c r="D34" s="12">
        <f t="shared" si="0"/>
        <v>10493.1</v>
      </c>
      <c r="E34" s="13">
        <v>0.11</v>
      </c>
      <c r="F34" s="12">
        <f t="shared" si="1"/>
        <v>8842.5</v>
      </c>
      <c r="G34" s="12">
        <f t="shared" si="1"/>
        <v>7869.8250000000007</v>
      </c>
    </row>
    <row r="35" spans="1:7" x14ac:dyDescent="0.35">
      <c r="A35" s="10">
        <v>64154</v>
      </c>
      <c r="B35" s="10" t="str">
        <f>'Зона 1'!C35</f>
        <v>Зеркало ECLIPSE smart 50х125 с подсветкой прямоугольное</v>
      </c>
      <c r="C35" s="11">
        <v>13890</v>
      </c>
      <c r="D35" s="12">
        <f t="shared" si="0"/>
        <v>12362.1</v>
      </c>
      <c r="E35" s="13">
        <v>0.11</v>
      </c>
      <c r="F35" s="12">
        <f t="shared" si="1"/>
        <v>10417.5</v>
      </c>
      <c r="G35" s="12">
        <f t="shared" si="1"/>
        <v>9271.5750000000007</v>
      </c>
    </row>
    <row r="36" spans="1:7" x14ac:dyDescent="0.35">
      <c r="A36" s="10">
        <v>64155</v>
      </c>
      <c r="B36" s="10" t="str">
        <f>'Зона 1'!C36</f>
        <v>Зеркало ECLIPSE smart 60х145 с подсветкой прямоугольное</v>
      </c>
      <c r="C36" s="11">
        <v>14990</v>
      </c>
      <c r="D36" s="12">
        <f t="shared" si="0"/>
        <v>13341.1</v>
      </c>
      <c r="E36" s="13">
        <v>0.11</v>
      </c>
      <c r="F36" s="12">
        <f t="shared" si="1"/>
        <v>11242.5</v>
      </c>
      <c r="G36" s="12">
        <f t="shared" si="1"/>
        <v>10005.825000000001</v>
      </c>
    </row>
    <row r="37" spans="1:7" x14ac:dyDescent="0.35">
      <c r="A37" s="10">
        <v>63013</v>
      </c>
      <c r="B37" s="10" t="str">
        <f>'Зона 1'!C37</f>
        <v>Тумба под раковину напольная BOSQUET 100 для CREA 50 дуб</v>
      </c>
      <c r="C37" s="11">
        <v>48150</v>
      </c>
      <c r="D37" s="12">
        <f t="shared" si="0"/>
        <v>40927.5</v>
      </c>
      <c r="E37" s="13">
        <v>0.15</v>
      </c>
      <c r="F37" s="12">
        <f t="shared" si="1"/>
        <v>36112.5</v>
      </c>
      <c r="G37" s="12">
        <f t="shared" si="1"/>
        <v>30695.625</v>
      </c>
    </row>
    <row r="38" spans="1:7" x14ac:dyDescent="0.35">
      <c r="A38" s="10">
        <v>63012</v>
      </c>
      <c r="B38" s="10" t="str">
        <f>'Зона 1'!C38</f>
        <v>Тумба под раковину напольная BOSQUET 80 для CREA 50 дуб</v>
      </c>
      <c r="C38" s="11">
        <v>42790</v>
      </c>
      <c r="D38" s="12">
        <f t="shared" si="0"/>
        <v>36371.5</v>
      </c>
      <c r="E38" s="13">
        <v>0.15</v>
      </c>
      <c r="F38" s="12">
        <f t="shared" si="1"/>
        <v>32092.5</v>
      </c>
      <c r="G38" s="12">
        <f t="shared" si="1"/>
        <v>27278.625</v>
      </c>
    </row>
    <row r="39" spans="1:7" x14ac:dyDescent="0.35">
      <c r="A39" s="10">
        <v>63015</v>
      </c>
      <c r="B39" s="10" t="str">
        <f>'Зона 1'!C39</f>
        <v>Тумба под раковину напольная BOTANIQUE 100 для CREA 50 зелёный</v>
      </c>
      <c r="C39" s="11">
        <v>51350</v>
      </c>
      <c r="D39" s="12">
        <f t="shared" si="0"/>
        <v>43647.5</v>
      </c>
      <c r="E39" s="13">
        <v>0.15</v>
      </c>
      <c r="F39" s="12">
        <f t="shared" si="1"/>
        <v>38512.5</v>
      </c>
      <c r="G39" s="12">
        <f t="shared" si="1"/>
        <v>32735.625</v>
      </c>
    </row>
    <row r="40" spans="1:7" x14ac:dyDescent="0.35">
      <c r="A40" s="10">
        <v>63014</v>
      </c>
      <c r="B40" s="10" t="str">
        <f>'Зона 1'!C40</f>
        <v>Тумба под раковину напольная BOTANIQUE 80 для CREA 50 зелёный</v>
      </c>
      <c r="C40" s="11">
        <v>45990</v>
      </c>
      <c r="D40" s="12">
        <f t="shared" si="0"/>
        <v>39091.5</v>
      </c>
      <c r="E40" s="13">
        <v>0.15</v>
      </c>
      <c r="F40" s="12">
        <f t="shared" si="1"/>
        <v>34492.5</v>
      </c>
      <c r="G40" s="12">
        <f t="shared" si="1"/>
        <v>29318.625</v>
      </c>
    </row>
    <row r="41" spans="1:7" x14ac:dyDescent="0.35">
      <c r="A41" s="10" t="s">
        <v>28</v>
      </c>
      <c r="B41" s="10" t="str">
        <f>'Зона 1'!C41</f>
        <v>Тумба под раковину подвесная LARA 40 для COMO 40 белый</v>
      </c>
      <c r="C41" s="11">
        <v>9290</v>
      </c>
      <c r="D41" s="12">
        <f t="shared" si="0"/>
        <v>7432</v>
      </c>
      <c r="E41" s="13">
        <v>0.2</v>
      </c>
      <c r="F41" s="12">
        <f t="shared" si="1"/>
        <v>6967.5</v>
      </c>
      <c r="G41" s="12">
        <f t="shared" si="1"/>
        <v>5574</v>
      </c>
    </row>
    <row r="42" spans="1:7" x14ac:dyDescent="0.35">
      <c r="A42" s="10" t="s">
        <v>29</v>
      </c>
      <c r="B42" s="10" t="str">
        <f>'Зона 1'!C42</f>
        <v>(SB-SZ-LARA-CO50/Wh) Тумба п/рак. Подвесная: LARA для COMO 50, белая, Сорт1</v>
      </c>
      <c r="C42" s="11">
        <v>16050</v>
      </c>
      <c r="D42" s="12">
        <f t="shared" si="0"/>
        <v>12840</v>
      </c>
      <c r="E42" s="13">
        <v>0.2</v>
      </c>
      <c r="F42" s="12">
        <f t="shared" si="1"/>
        <v>12037.5</v>
      </c>
      <c r="G42" s="12">
        <f t="shared" si="1"/>
        <v>9630</v>
      </c>
    </row>
    <row r="43" spans="1:7" x14ac:dyDescent="0.35">
      <c r="A43" s="10" t="s">
        <v>30</v>
      </c>
      <c r="B43" s="10" t="str">
        <f>'Зона 1'!C43</f>
        <v>(SB-SZ-LARA-CO60/Wh) Тумба п/рак. Подвесная: LARA для COMO 60, белая, Сорт1</v>
      </c>
      <c r="C43" s="11">
        <v>17150</v>
      </c>
      <c r="D43" s="12">
        <f t="shared" si="0"/>
        <v>13720</v>
      </c>
      <c r="E43" s="13">
        <v>0.2</v>
      </c>
      <c r="F43" s="12">
        <f t="shared" si="1"/>
        <v>12862.5</v>
      </c>
      <c r="G43" s="12">
        <f t="shared" si="1"/>
        <v>10290</v>
      </c>
    </row>
    <row r="44" spans="1:7" x14ac:dyDescent="0.35">
      <c r="A44" s="10" t="s">
        <v>31</v>
      </c>
      <c r="B44" s="10" t="str">
        <f>'Зона 1'!C44</f>
        <v>(SB-SZ-LARA-CO70/Wh) Тумба п/рак. Подвесная: LARA для COMO 70, белая, Сорт1</v>
      </c>
      <c r="C44" s="11">
        <v>18190</v>
      </c>
      <c r="D44" s="12">
        <f t="shared" si="0"/>
        <v>14552</v>
      </c>
      <c r="E44" s="13">
        <v>0.2</v>
      </c>
      <c r="F44" s="12">
        <f t="shared" si="1"/>
        <v>13642.5</v>
      </c>
      <c r="G44" s="12">
        <f t="shared" si="1"/>
        <v>10914</v>
      </c>
    </row>
    <row r="45" spans="1:7" x14ac:dyDescent="0.35">
      <c r="A45" s="10" t="s">
        <v>32</v>
      </c>
      <c r="B45" s="10" t="str">
        <f>'Зона 1'!C45</f>
        <v>(SB-SZ-LARA-CO80/Wh) Тумба п/рак. Подвесная: LARA для COMO 80, белая, Сорт1</v>
      </c>
      <c r="C45" s="11">
        <v>19250</v>
      </c>
      <c r="D45" s="12">
        <f t="shared" si="0"/>
        <v>16362.5</v>
      </c>
      <c r="E45" s="13">
        <v>0.15</v>
      </c>
      <c r="F45" s="12">
        <f t="shared" si="1"/>
        <v>14437.5</v>
      </c>
      <c r="G45" s="12">
        <f t="shared" si="1"/>
        <v>12271.875</v>
      </c>
    </row>
    <row r="46" spans="1:7" x14ac:dyDescent="0.35">
      <c r="A46" s="10" t="s">
        <v>33</v>
      </c>
      <c r="B46" s="10" t="str">
        <f>'Зона 1'!C46</f>
        <v>(SP-SZ-LOU-CO60-BL/Wh) Тумба п/рак. со столешницей подвесная: LOUNA для COMO 60, белая, Сорт1</v>
      </c>
      <c r="C46" s="11">
        <v>23550</v>
      </c>
      <c r="D46" s="12">
        <f t="shared" si="0"/>
        <v>18840</v>
      </c>
      <c r="E46" s="13">
        <v>0.2</v>
      </c>
      <c r="F46" s="12">
        <f t="shared" si="1"/>
        <v>17662.5</v>
      </c>
      <c r="G46" s="12">
        <f t="shared" si="1"/>
        <v>14130</v>
      </c>
    </row>
    <row r="47" spans="1:7" x14ac:dyDescent="0.35">
      <c r="A47" s="10" t="s">
        <v>34</v>
      </c>
      <c r="B47" s="10" t="str">
        <f>'Зона 1'!C47</f>
        <v>(SP-SZ-LOU-CO80-BL/Wh) Тумба п/рак. со столешницей подвесная: LOUNA для COMO 80, белая, Сорт1</v>
      </c>
      <c r="C47" s="11">
        <v>26750</v>
      </c>
      <c r="D47" s="12">
        <f t="shared" si="0"/>
        <v>21400</v>
      </c>
      <c r="E47" s="13">
        <v>0.2</v>
      </c>
      <c r="F47" s="12">
        <f t="shared" si="1"/>
        <v>20062.5</v>
      </c>
      <c r="G47" s="12">
        <f t="shared" si="1"/>
        <v>16050</v>
      </c>
    </row>
    <row r="48" spans="1:7" x14ac:dyDescent="0.35">
      <c r="A48" s="10">
        <v>64070</v>
      </c>
      <c r="B48" s="10" t="str">
        <f>'Зона 1'!C48</f>
        <v>Тумба под раковину подвесная LOUNA 60 для COMO 60 белый</v>
      </c>
      <c r="C48" s="11">
        <v>18750</v>
      </c>
      <c r="D48" s="12">
        <f t="shared" si="0"/>
        <v>15000</v>
      </c>
      <c r="E48" s="13">
        <v>0.2</v>
      </c>
      <c r="F48" s="12">
        <f t="shared" si="1"/>
        <v>14062.5</v>
      </c>
      <c r="G48" s="12">
        <f t="shared" si="1"/>
        <v>11250</v>
      </c>
    </row>
    <row r="49" spans="1:7" x14ac:dyDescent="0.35">
      <c r="A49" s="10">
        <v>64071</v>
      </c>
      <c r="B49" s="10" t="str">
        <f>'Зона 1'!C49</f>
        <v>Тумба под раковину подвесная LOUNA 80 для COMO 80 белый полированный</v>
      </c>
      <c r="C49" s="11">
        <v>20850</v>
      </c>
      <c r="D49" s="12">
        <f t="shared" si="0"/>
        <v>16680</v>
      </c>
      <c r="E49" s="13">
        <v>0.2</v>
      </c>
      <c r="F49" s="12">
        <f t="shared" si="1"/>
        <v>15637.5</v>
      </c>
      <c r="G49" s="12">
        <f t="shared" si="1"/>
        <v>12510</v>
      </c>
    </row>
    <row r="50" spans="1:7" x14ac:dyDescent="0.35">
      <c r="A50" s="10" t="s">
        <v>35</v>
      </c>
      <c r="B50" s="10" t="str">
        <f>'Зона 1'!C50</f>
        <v>(SB-SZ-MOD-MO40/Wh) Тумба п/рак. подвесная: MODUO для MODUO 40, белая, Сорт1</v>
      </c>
      <c r="C50" s="11">
        <v>9650</v>
      </c>
      <c r="D50" s="12">
        <f t="shared" ref="D50:D67" si="2">C50-(C50*E50)</f>
        <v>7720</v>
      </c>
      <c r="E50" s="13">
        <v>0.2</v>
      </c>
      <c r="F50" s="12">
        <f t="shared" ref="F50:F67" si="3">C50*(1-$F$1)</f>
        <v>7237.5</v>
      </c>
      <c r="G50" s="12">
        <f t="shared" ref="G50:G67" si="4">D50*(1-$F$1)</f>
        <v>5790</v>
      </c>
    </row>
    <row r="51" spans="1:7" x14ac:dyDescent="0.35">
      <c r="A51" s="10" t="s">
        <v>36</v>
      </c>
      <c r="B51" s="10" t="str">
        <f>'Зона 1'!C51</f>
        <v>(SB-SZ-MOD-MO50/Wh) Тумба п/рак. подвесная: MODUO для MODUO 50, белая, Сорт1</v>
      </c>
      <c r="C51" s="11">
        <v>18190</v>
      </c>
      <c r="D51" s="12">
        <f t="shared" si="2"/>
        <v>14552</v>
      </c>
      <c r="E51" s="13">
        <v>0.2</v>
      </c>
      <c r="F51" s="12">
        <f t="shared" si="3"/>
        <v>13642.5</v>
      </c>
      <c r="G51" s="12">
        <f t="shared" si="4"/>
        <v>10914</v>
      </c>
    </row>
    <row r="52" spans="1:7" x14ac:dyDescent="0.35">
      <c r="A52" s="10" t="s">
        <v>37</v>
      </c>
      <c r="B52" s="10" t="str">
        <f>'Зона 1'!C52</f>
        <v>(SB-SZ-MOD-MO60/Wh) Тумба п/рак. подвесная: MODUO для MODUO 60, белая, Сорт1</v>
      </c>
      <c r="C52" s="11">
        <v>20350</v>
      </c>
      <c r="D52" s="12">
        <f t="shared" si="2"/>
        <v>17297.5</v>
      </c>
      <c r="E52" s="13">
        <v>0.15</v>
      </c>
      <c r="F52" s="12">
        <f t="shared" si="3"/>
        <v>15262.5</v>
      </c>
      <c r="G52" s="12">
        <f t="shared" si="4"/>
        <v>12973.125</v>
      </c>
    </row>
    <row r="53" spans="1:7" x14ac:dyDescent="0.35">
      <c r="A53" s="10" t="s">
        <v>38</v>
      </c>
      <c r="B53" s="10" t="str">
        <f>'Зона 1'!C53</f>
        <v>(SB-SZ-MOD-MO80/Wh) Тумба п/рак. подвесная: MODUO для MODUO 80, белая, Сорт1</v>
      </c>
      <c r="C53" s="11">
        <v>22490</v>
      </c>
      <c r="D53" s="12">
        <f t="shared" si="2"/>
        <v>19116.5</v>
      </c>
      <c r="E53" s="13">
        <v>0.15</v>
      </c>
      <c r="F53" s="12">
        <f t="shared" si="3"/>
        <v>16867.5</v>
      </c>
      <c r="G53" s="12">
        <f t="shared" si="4"/>
        <v>14337.375</v>
      </c>
    </row>
    <row r="54" spans="1:7" x14ac:dyDescent="0.35">
      <c r="A54" s="10" t="s">
        <v>39</v>
      </c>
      <c r="B54" s="10" t="str">
        <f>'Зона 1'!C54</f>
        <v>(SB-SZ-MOD60-BL/Wh) Тумба п/рак. под столешницу подвесная: MODUO 60, белая, Сорт1</v>
      </c>
      <c r="C54" s="11">
        <v>20350</v>
      </c>
      <c r="D54" s="12">
        <f t="shared" si="2"/>
        <v>17297.5</v>
      </c>
      <c r="E54" s="13">
        <v>0.15</v>
      </c>
      <c r="F54" s="12">
        <f t="shared" si="3"/>
        <v>15262.5</v>
      </c>
      <c r="G54" s="12">
        <f t="shared" si="4"/>
        <v>12973.125</v>
      </c>
    </row>
    <row r="55" spans="1:7" x14ac:dyDescent="0.35">
      <c r="A55" s="10" t="s">
        <v>40</v>
      </c>
      <c r="B55" s="10" t="str">
        <f>'Зона 1'!C55</f>
        <v>(SB-SZ-MOD80-BL/Wh) Тумба п/рак. под столешницу подвесная: MODUO 80, белая, Сорт1</v>
      </c>
      <c r="C55" s="11">
        <v>22490</v>
      </c>
      <c r="D55" s="12">
        <f t="shared" si="2"/>
        <v>19116.5</v>
      </c>
      <c r="E55" s="13">
        <v>0.15</v>
      </c>
      <c r="F55" s="12">
        <f t="shared" si="3"/>
        <v>16867.5</v>
      </c>
      <c r="G55" s="12">
        <f t="shared" si="4"/>
        <v>14337.375</v>
      </c>
    </row>
    <row r="56" spans="1:7" x14ac:dyDescent="0.35">
      <c r="A56" s="10" t="s">
        <v>41</v>
      </c>
      <c r="B56" s="10" t="str">
        <f>'Зона 1'!C56</f>
        <v>(SB-SZ-MOD-MO50Sl/Wh) Тумба п/рак. подвесная: MODUO SLIM для MODUO SLIM 50, белая, Сорт1</v>
      </c>
      <c r="C56" s="11">
        <v>18190</v>
      </c>
      <c r="D56" s="12">
        <f t="shared" si="2"/>
        <v>15461.5</v>
      </c>
      <c r="E56" s="13">
        <v>0.15</v>
      </c>
      <c r="F56" s="12">
        <f t="shared" si="3"/>
        <v>13642.5</v>
      </c>
      <c r="G56" s="12">
        <f t="shared" si="4"/>
        <v>11596.125</v>
      </c>
    </row>
    <row r="57" spans="1:7" x14ac:dyDescent="0.35">
      <c r="A57" s="10" t="s">
        <v>42</v>
      </c>
      <c r="B57" s="10" t="str">
        <f>'Зона 1'!C57</f>
        <v>(SB-SZ-MOD-MO60Sl/Wh) Тумба п/рак. подвесная: MODUO SLIM для MODUO SLIM 60, белая, Сорт1</v>
      </c>
      <c r="C57" s="11">
        <v>20350</v>
      </c>
      <c r="D57" s="12">
        <f t="shared" si="2"/>
        <v>17297.5</v>
      </c>
      <c r="E57" s="13">
        <v>0.15</v>
      </c>
      <c r="F57" s="12">
        <f t="shared" si="3"/>
        <v>15262.5</v>
      </c>
      <c r="G57" s="12">
        <f t="shared" si="4"/>
        <v>12973.125</v>
      </c>
    </row>
    <row r="58" spans="1:7" x14ac:dyDescent="0.35">
      <c r="A58" s="10" t="s">
        <v>43</v>
      </c>
      <c r="B58" s="10" t="str">
        <f>'Зона 1'!C58</f>
        <v>(SB-SZ-MOD-MO80Sl/Wh) Тумба п/рак. подвесная: MODUO SLIM для MODUO SLIM 80, белая, Сорт1</v>
      </c>
      <c r="C58" s="11">
        <v>22490</v>
      </c>
      <c r="D58" s="12">
        <f t="shared" si="2"/>
        <v>19116.5</v>
      </c>
      <c r="E58" s="13">
        <v>0.15</v>
      </c>
      <c r="F58" s="12">
        <f t="shared" si="3"/>
        <v>16867.5</v>
      </c>
      <c r="G58" s="12">
        <f t="shared" si="4"/>
        <v>14337.375</v>
      </c>
    </row>
    <row r="59" spans="1:7" x14ac:dyDescent="0.35">
      <c r="A59" s="10" t="s">
        <v>44</v>
      </c>
      <c r="B59" s="10" t="str">
        <f>'Зона 1'!C59</f>
        <v>(B-SU-MEL-CM80) Тумба п/рак.: MELAR для COMO/NATURE 80, белый, Сорт1</v>
      </c>
      <c r="C59" s="11">
        <v>21390</v>
      </c>
      <c r="D59" s="12">
        <f t="shared" si="2"/>
        <v>17112</v>
      </c>
      <c r="E59" s="13">
        <v>0.2</v>
      </c>
      <c r="F59" s="12">
        <f t="shared" si="3"/>
        <v>16042.5</v>
      </c>
      <c r="G59" s="12">
        <f t="shared" si="4"/>
        <v>12834</v>
      </c>
    </row>
    <row r="60" spans="1:7" x14ac:dyDescent="0.35">
      <c r="A60" s="10" t="s">
        <v>45</v>
      </c>
      <c r="B60" s="10" t="str">
        <f>'Зона 1'!C60</f>
        <v>(B-SU-MEL-CM50) Тумба п/рак.: MELAR для COMO/CITY/COLOUR/NATURE 50, белый, Сорт1</v>
      </c>
      <c r="C60" s="11">
        <v>16050</v>
      </c>
      <c r="D60" s="12">
        <f t="shared" si="2"/>
        <v>12840</v>
      </c>
      <c r="E60" s="13">
        <v>0.2</v>
      </c>
      <c r="F60" s="12">
        <f t="shared" si="3"/>
        <v>12037.5</v>
      </c>
      <c r="G60" s="12">
        <f t="shared" si="4"/>
        <v>9630</v>
      </c>
    </row>
    <row r="61" spans="1:7" x14ac:dyDescent="0.35">
      <c r="A61" s="10" t="s">
        <v>46</v>
      </c>
      <c r="B61" s="10" t="str">
        <f>'Зона 1'!C61</f>
        <v>(B-SU-MEL-CM70) Тумба п/рак.: MELAR для COMO/CITY 70, белый, Сорт1</v>
      </c>
      <c r="C61" s="11">
        <v>19250</v>
      </c>
      <c r="D61" s="12">
        <f t="shared" si="2"/>
        <v>15400</v>
      </c>
      <c r="E61" s="13">
        <v>0.2</v>
      </c>
      <c r="F61" s="12">
        <f t="shared" si="3"/>
        <v>14437.5</v>
      </c>
      <c r="G61" s="12">
        <f t="shared" si="4"/>
        <v>11550</v>
      </c>
    </row>
    <row r="62" spans="1:7" x14ac:dyDescent="0.35">
      <c r="A62" s="10" t="s">
        <v>47</v>
      </c>
      <c r="B62" s="10" t="str">
        <f>'Зона 1'!C62</f>
        <v>(B-SU-MEL-CM40) Тумба п/рак.: MELAR для COMO 40, белый, Сорт1</v>
      </c>
      <c r="C62" s="11">
        <v>10690</v>
      </c>
      <c r="D62" s="12">
        <f t="shared" si="2"/>
        <v>8552</v>
      </c>
      <c r="E62" s="13">
        <v>0.2</v>
      </c>
      <c r="F62" s="12">
        <f t="shared" si="3"/>
        <v>8017.5</v>
      </c>
      <c r="G62" s="12">
        <f t="shared" si="4"/>
        <v>6414</v>
      </c>
    </row>
    <row r="63" spans="1:7" x14ac:dyDescent="0.35">
      <c r="A63" s="10" t="s">
        <v>48</v>
      </c>
      <c r="B63" s="10" t="str">
        <f>'Зона 1'!C63</f>
        <v>(B-SU-MEL-CM60) Тумба п/рак.: MELAR для COMO/CITY/COLOUR/NATURE 60, белый, Сорт1</v>
      </c>
      <c r="C63" s="11">
        <v>18190</v>
      </c>
      <c r="D63" s="12">
        <f t="shared" si="2"/>
        <v>14552</v>
      </c>
      <c r="E63" s="13">
        <v>0.2</v>
      </c>
      <c r="F63" s="12">
        <f t="shared" si="3"/>
        <v>13642.5</v>
      </c>
      <c r="G63" s="12">
        <f t="shared" si="4"/>
        <v>10914</v>
      </c>
    </row>
    <row r="64" spans="1:7" x14ac:dyDescent="0.35">
      <c r="A64" s="10" t="s">
        <v>49</v>
      </c>
      <c r="B64" s="10" t="str">
        <f>'Зона 1'!C64</f>
        <v>(B-SL-MEL) Пенал: MELAR, белый, Сорт1</v>
      </c>
      <c r="C64" s="11">
        <v>19250</v>
      </c>
      <c r="D64" s="12">
        <f t="shared" si="2"/>
        <v>16362.5</v>
      </c>
      <c r="E64" s="13">
        <v>0.15</v>
      </c>
      <c r="F64" s="12">
        <f t="shared" si="3"/>
        <v>14437.5</v>
      </c>
      <c r="G64" s="12">
        <f t="shared" si="4"/>
        <v>12271.875</v>
      </c>
    </row>
    <row r="65" spans="1:7" x14ac:dyDescent="0.35">
      <c r="A65" s="10" t="s">
        <v>50</v>
      </c>
      <c r="B65" s="10" t="str">
        <f>'Зона 1'!C65</f>
        <v>(SP-SL-LOU/Wh) Пенал: LOUNA, универсальный, белый, Сорт1</v>
      </c>
      <c r="C65" s="11">
        <v>23550</v>
      </c>
      <c r="D65" s="12">
        <f t="shared" si="2"/>
        <v>20017.5</v>
      </c>
      <c r="E65" s="13">
        <v>0.15</v>
      </c>
      <c r="F65" s="12">
        <f t="shared" si="3"/>
        <v>17662.5</v>
      </c>
      <c r="G65" s="12">
        <f t="shared" si="4"/>
        <v>15013.125</v>
      </c>
    </row>
    <row r="66" spans="1:7" x14ac:dyDescent="0.35">
      <c r="A66" s="10" t="s">
        <v>51</v>
      </c>
      <c r="B66" s="10" t="str">
        <f>'Зона 1'!C66</f>
        <v>(SB-SL-MOD/Wh) Пенал: MODUO, универсальный, белый, Сорт1</v>
      </c>
      <c r="C66" s="11">
        <v>24090</v>
      </c>
      <c r="D66" s="12">
        <f t="shared" si="2"/>
        <v>20476.5</v>
      </c>
      <c r="E66" s="13">
        <v>0.15</v>
      </c>
      <c r="F66" s="12">
        <f t="shared" si="3"/>
        <v>18067.5</v>
      </c>
      <c r="G66" s="12">
        <f t="shared" si="4"/>
        <v>15357.375</v>
      </c>
    </row>
    <row r="67" spans="1:7" x14ac:dyDescent="0.35">
      <c r="A67" s="10" t="s">
        <v>52</v>
      </c>
      <c r="B67" s="10" t="str">
        <f>'Зона 1'!C67</f>
        <v>(SB-SL-LAR/Wh) Пенал: LARA, универсальный, белый, Сорт1</v>
      </c>
      <c r="C67" s="11">
        <v>20350</v>
      </c>
      <c r="D67" s="12">
        <f t="shared" si="2"/>
        <v>17297.5</v>
      </c>
      <c r="E67" s="13">
        <v>0.15</v>
      </c>
      <c r="F67" s="12">
        <f t="shared" si="3"/>
        <v>15262.5</v>
      </c>
      <c r="G67" s="12">
        <f t="shared" si="4"/>
        <v>12973.125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e5ef231-c7ae-4b6e-a285-bbeb71aba392" xsi:nil="true"/>
    <lcf76f155ced4ddcb4097134ff3c332f xmlns="a90887c7-f866-4117-a88a-dc6f9db01dcd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90BE5982E1E64F4894811EF80F880BF9" ma:contentTypeVersion="16" ma:contentTypeDescription="Создание документа." ma:contentTypeScope="" ma:versionID="a711804f1f1506706914e3fd5a8a6d22">
  <xsd:schema xmlns:xsd="http://www.w3.org/2001/XMLSchema" xmlns:xs="http://www.w3.org/2001/XMLSchema" xmlns:p="http://schemas.microsoft.com/office/2006/metadata/properties" xmlns:ns2="ce5ef231-c7ae-4b6e-a285-bbeb71aba392" xmlns:ns3="a90887c7-f866-4117-a88a-dc6f9db01dcd" targetNamespace="http://schemas.microsoft.com/office/2006/metadata/properties" ma:root="true" ma:fieldsID="2408bb28656498dbf21561de978c995e" ns2:_="" ns3:_="">
    <xsd:import namespace="ce5ef231-c7ae-4b6e-a285-bbeb71aba392"/>
    <xsd:import namespace="a90887c7-f866-4117-a88a-dc6f9db01dc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5ef231-c7ae-4b6e-a285-bbeb71aba39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Общий доступ с использованием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Совместно с подробностями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5edf49db-ff5f-46ee-9592-a68222d3216d}" ma:internalName="TaxCatchAll" ma:showField="CatchAllData" ma:web="ce5ef231-c7ae-4b6e-a285-bbeb71aba39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887c7-f866-4117-a88a-dc6f9db01d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MediaServiceLocation" ma:internalName="MediaServiceLocation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Теги изображений" ma:readOnly="false" ma:fieldId="{5cf76f15-5ced-4ddc-b409-7134ff3c332f}" ma:taxonomyMulti="true" ma:sspId="adbcbb2d-9cc9-4f1e-943e-0467804ec83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F09A43A-3D46-4CDD-9A5D-478CA83569B8}">
  <ds:schemaRefs>
    <ds:schemaRef ds:uri="ce5ef231-c7ae-4b6e-a285-bbeb71aba392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a90887c7-f866-4117-a88a-dc6f9db01dcd"/>
    <ds:schemaRef ds:uri="http://purl.org/dc/dcmitype/"/>
    <ds:schemaRef ds:uri="http://purl.org/dc/terms/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A8E41E6F-4D5A-4118-BD3E-C7C9A9CF6F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e5ef231-c7ae-4b6e-a285-bbeb71aba392"/>
    <ds:schemaRef ds:uri="a90887c7-f866-4117-a88a-dc6f9db01d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797F2EA-66AE-4783-8495-CA11F0DACFC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Зона 1</vt:lpstr>
      <vt:lpstr>Зона 2</vt:lpstr>
      <vt:lpstr>Зона 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Kristina Lomakina</dc:creator>
  <cp:keywords/>
  <dc:description/>
  <cp:lastModifiedBy>Anna Tkachenko</cp:lastModifiedBy>
  <cp:revision/>
  <dcterms:created xsi:type="dcterms:W3CDTF">2022-08-09T06:31:31Z</dcterms:created>
  <dcterms:modified xsi:type="dcterms:W3CDTF">2022-08-17T09:47:21Z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0x01010090BE5982E1E64F4894811EF80F880BF9</vt:lpwstr>
  </property>
  <property fmtid="{D5CDD505-2E9C-101B-9397-08002B2CF9AE}" pid="3" name="MediaServiceImageTags">
    <vt:lpwstr/>
  </property>
</Properties>
</file>